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OILCON_S" sheetId="1" r:id="rId1"/>
  </sheets>
  <definedNames>
    <definedName name="Print_Area_local1_">'OILCON_S'!#REF!</definedName>
  </definedNames>
  <calcPr fullCalcOnLoad="1"/>
</workbook>
</file>

<file path=xl/sharedStrings.xml><?xml version="1.0" encoding="utf-8"?>
<sst xmlns="http://schemas.openxmlformats.org/spreadsheetml/2006/main" count="618" uniqueCount="424">
  <si>
    <t>New Caledonia</t>
  </si>
  <si>
    <t>NC</t>
  </si>
  <si>
    <t>Nicaragua</t>
  </si>
  <si>
    <t>NU</t>
  </si>
  <si>
    <t>Niger</t>
  </si>
  <si>
    <t>NG</t>
  </si>
  <si>
    <t>Panama</t>
  </si>
  <si>
    <t>PM</t>
  </si>
  <si>
    <t>Paraguay</t>
  </si>
  <si>
    <t>PA</t>
  </si>
  <si>
    <t>Philippines</t>
  </si>
  <si>
    <t>RP</t>
  </si>
  <si>
    <t>Reunion</t>
  </si>
  <si>
    <t>RE</t>
  </si>
  <si>
    <t>Rwanda</t>
  </si>
  <si>
    <t>RW</t>
  </si>
  <si>
    <t>Saint Lucia</t>
  </si>
  <si>
    <t>ST</t>
  </si>
  <si>
    <t>Samoa</t>
  </si>
  <si>
    <t>WS</t>
  </si>
  <si>
    <t>Seychelles</t>
  </si>
  <si>
    <t>SE</t>
  </si>
  <si>
    <t>Sierra Leone</t>
  </si>
  <si>
    <t>SL</t>
  </si>
  <si>
    <t>Solomon Islands</t>
  </si>
  <si>
    <t>BP</t>
  </si>
  <si>
    <t>Somalia</t>
  </si>
  <si>
    <t>SO</t>
  </si>
  <si>
    <t>Sri Lanka</t>
  </si>
  <si>
    <t>CE</t>
  </si>
  <si>
    <t>Sudan</t>
  </si>
  <si>
    <t>SU</t>
  </si>
  <si>
    <t>Suriname</t>
  </si>
  <si>
    <t>NS</t>
  </si>
  <si>
    <t>Swaziland</t>
  </si>
  <si>
    <t>WZ</t>
  </si>
  <si>
    <t>x 1000</t>
  </si>
  <si>
    <t>accumulative</t>
  </si>
  <si>
    <t>population</t>
  </si>
  <si>
    <t>% of world</t>
  </si>
  <si>
    <t>Argentina</t>
  </si>
  <si>
    <t>AR</t>
  </si>
  <si>
    <t>Czech Republic</t>
  </si>
  <si>
    <t>EZ</t>
  </si>
  <si>
    <t>Malaysia</t>
  </si>
  <si>
    <t>MY</t>
  </si>
  <si>
    <t>Austria</t>
  </si>
  <si>
    <t>AU</t>
  </si>
  <si>
    <t>Denmark</t>
  </si>
  <si>
    <t>DA</t>
  </si>
  <si>
    <t>Libya</t>
  </si>
  <si>
    <t>LY</t>
  </si>
  <si>
    <t>Ireland</t>
  </si>
  <si>
    <t>EI</t>
  </si>
  <si>
    <t>Germany</t>
  </si>
  <si>
    <t>GM</t>
  </si>
  <si>
    <t>Australia</t>
  </si>
  <si>
    <t>AS</t>
  </si>
  <si>
    <t>Venezuela</t>
  </si>
  <si>
    <t>VE</t>
  </si>
  <si>
    <t>Hungary</t>
  </si>
  <si>
    <t>HU</t>
  </si>
  <si>
    <t>Italy</t>
  </si>
  <si>
    <t>IT</t>
  </si>
  <si>
    <t>Slovakia</t>
  </si>
  <si>
    <t>LO</t>
  </si>
  <si>
    <t>New Zealand</t>
  </si>
  <si>
    <t>NZ</t>
  </si>
  <si>
    <t>Belgium</t>
  </si>
  <si>
    <t>BE</t>
  </si>
  <si>
    <t>Turkmenistan</t>
  </si>
  <si>
    <t>TX</t>
  </si>
  <si>
    <t>Ukraine</t>
  </si>
  <si>
    <t>UP</t>
  </si>
  <si>
    <t>United Kingdom</t>
  </si>
  <si>
    <t>R-SORT</t>
  </si>
  <si>
    <t>(Country)</t>
  </si>
  <si>
    <t>FIPS CODE</t>
  </si>
  <si>
    <t>(Table 1.2 World Petroleum Consumption, 1980-2000)</t>
  </si>
  <si>
    <t>Natural Gas</t>
  </si>
  <si>
    <t>Population</t>
  </si>
  <si>
    <t>per capita</t>
  </si>
  <si>
    <t>billion cu ft</t>
  </si>
  <si>
    <t>r7</t>
  </si>
  <si>
    <t>American Samoa</t>
  </si>
  <si>
    <t>AQ</t>
  </si>
  <si>
    <t>r2</t>
  </si>
  <si>
    <t>Antigua and Barbuda</t>
  </si>
  <si>
    <t>AC</t>
  </si>
  <si>
    <t>Aruba</t>
  </si>
  <si>
    <t>AA</t>
  </si>
  <si>
    <t>Bahamas, The</t>
  </si>
  <si>
    <t>BF</t>
  </si>
  <si>
    <t>Belize</t>
  </si>
  <si>
    <t>BH</t>
  </si>
  <si>
    <t>r6</t>
  </si>
  <si>
    <t>Benin</t>
  </si>
  <si>
    <t>BN</t>
  </si>
  <si>
    <t>Bhutan</t>
  </si>
  <si>
    <t>BT</t>
  </si>
  <si>
    <t>Botswana</t>
  </si>
  <si>
    <t>BC</t>
  </si>
  <si>
    <t>Burkina Faso</t>
  </si>
  <si>
    <t>UV</t>
  </si>
  <si>
    <t>Burundi</t>
  </si>
  <si>
    <t>BY</t>
  </si>
  <si>
    <t>Cambodia</t>
  </si>
  <si>
    <t>CB</t>
  </si>
  <si>
    <t>Cameroon</t>
  </si>
  <si>
    <t>CM</t>
  </si>
  <si>
    <t>Cape Verde</t>
  </si>
  <si>
    <t>CV</t>
  </si>
  <si>
    <t>Cayman Islands</t>
  </si>
  <si>
    <t>CJ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</si>
  <si>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</si>
  <si>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</si>
  <si>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</si>
  <si>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</si>
  <si>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</si>
  <si>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</si>
  <si>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</si>
  <si>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</si>
  <si>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</si>
  <si>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</si>
  <si>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Cook Islands</t>
  </si>
  <si>
    <t>CW</t>
  </si>
  <si>
    <t>Costa Rica</t>
  </si>
  <si>
    <t>CS</t>
  </si>
  <si>
    <t>r5</t>
  </si>
  <si>
    <t>Cyprus</t>
  </si>
  <si>
    <t>CY</t>
  </si>
  <si>
    <t>Djibouti</t>
  </si>
  <si>
    <t>DJ</t>
  </si>
  <si>
    <t>Dominica</t>
  </si>
  <si>
    <t>DO</t>
  </si>
  <si>
    <t>Dominican Republic</t>
  </si>
  <si>
    <t>DR</t>
  </si>
  <si>
    <t>El Salvador</t>
  </si>
  <si>
    <t>ES</t>
  </si>
  <si>
    <t>Eritrea</t>
  </si>
  <si>
    <t>ER</t>
  </si>
  <si>
    <t>Ethiopia</t>
  </si>
  <si>
    <t>ET</t>
  </si>
  <si>
    <t>Falkland Islands</t>
  </si>
  <si>
    <t>FK</t>
  </si>
  <si>
    <t>r3</t>
  </si>
  <si>
    <t>Faroe Islands</t>
  </si>
  <si>
    <t>FO</t>
  </si>
  <si>
    <t>Fiji</t>
  </si>
  <si>
    <t>FJ</t>
  </si>
  <si>
    <t>French Guiana</t>
  </si>
  <si>
    <t>FG</t>
  </si>
  <si>
    <t>French Polynesia</t>
  </si>
  <si>
    <t>FP</t>
  </si>
  <si>
    <t>Gambia, The</t>
  </si>
  <si>
    <t>GA</t>
  </si>
  <si>
    <t>Ghana</t>
  </si>
  <si>
    <t>GH</t>
  </si>
  <si>
    <t>Gibraltar</t>
  </si>
  <si>
    <t>GI</t>
  </si>
  <si>
    <t>r1</t>
  </si>
  <si>
    <t>Greenland</t>
  </si>
  <si>
    <t>GL</t>
  </si>
  <si>
    <t>Grenada</t>
  </si>
  <si>
    <t>GJ</t>
  </si>
  <si>
    <t>Guadeloupe</t>
  </si>
  <si>
    <t>GP</t>
  </si>
  <si>
    <t>Guam</t>
  </si>
  <si>
    <t>GQ</t>
  </si>
  <si>
    <t>Guatemala</t>
  </si>
  <si>
    <t>GT</t>
  </si>
  <si>
    <t>Guinea</t>
  </si>
  <si>
    <t>GV</t>
  </si>
  <si>
    <t>Guinea-Bissau</t>
  </si>
  <si>
    <t>PU</t>
  </si>
  <si>
    <t>Guyana</t>
  </si>
  <si>
    <t>GY</t>
  </si>
  <si>
    <t>Haiti</t>
  </si>
  <si>
    <t>HA</t>
  </si>
  <si>
    <t>Honduras</t>
  </si>
  <si>
    <t>HO</t>
  </si>
  <si>
    <t>Iceland</t>
  </si>
  <si>
    <t>IC</t>
  </si>
  <si>
    <t>Israel</t>
  </si>
  <si>
    <t>IS</t>
  </si>
  <si>
    <t>Jamaica</t>
  </si>
  <si>
    <t>JM</t>
  </si>
  <si>
    <t>Kenya</t>
  </si>
  <si>
    <t>KE</t>
  </si>
  <si>
    <t>Kiribati</t>
  </si>
  <si>
    <t>KR</t>
  </si>
  <si>
    <t>Korea, North</t>
  </si>
  <si>
    <t>KN</t>
  </si>
  <si>
    <t>Laos</t>
  </si>
  <si>
    <t>LA</t>
  </si>
  <si>
    <t>Lebanon</t>
  </si>
  <si>
    <t>LE</t>
  </si>
  <si>
    <t>Lesotho</t>
  </si>
  <si>
    <t>LT</t>
  </si>
  <si>
    <t>Liberia</t>
  </si>
  <si>
    <t>LI</t>
  </si>
  <si>
    <t>Macau</t>
  </si>
  <si>
    <t>MC</t>
  </si>
  <si>
    <t>Madagascar</t>
  </si>
  <si>
    <t>MA</t>
  </si>
  <si>
    <t>Malawi</t>
  </si>
  <si>
    <t>MI</t>
  </si>
  <si>
    <t>Maldives</t>
  </si>
  <si>
    <t>MV</t>
  </si>
  <si>
    <t>Mali</t>
  </si>
  <si>
    <t>ML</t>
  </si>
  <si>
    <t>Malta</t>
  </si>
  <si>
    <t>MT</t>
  </si>
  <si>
    <t>Martinique</t>
  </si>
  <si>
    <t>MB</t>
  </si>
  <si>
    <t>Mauritania</t>
  </si>
  <si>
    <t>MR</t>
  </si>
  <si>
    <t>Mauritius</t>
  </si>
  <si>
    <t>MP</t>
  </si>
  <si>
    <t>Mongolia</t>
  </si>
  <si>
    <t>MG</t>
  </si>
  <si>
    <t>Namibia</t>
  </si>
  <si>
    <t>WA</t>
  </si>
  <si>
    <t>Nepal</t>
  </si>
  <si>
    <t>NP</t>
  </si>
  <si>
    <t>Netherlands Antilles</t>
  </si>
  <si>
    <t>NT</t>
  </si>
  <si>
    <t>UK</t>
  </si>
  <si>
    <t>Uzbekistan</t>
  </si>
  <si>
    <t>UZ</t>
  </si>
  <si>
    <t>Luxembourg</t>
  </si>
  <si>
    <t>LU</t>
  </si>
  <si>
    <t>Belarus</t>
  </si>
  <si>
    <t>BO</t>
  </si>
  <si>
    <t>United States</t>
  </si>
  <si>
    <t>US</t>
  </si>
  <si>
    <t>Saudi Arabia</t>
  </si>
  <si>
    <t>SA</t>
  </si>
  <si>
    <t>Oman</t>
  </si>
  <si>
    <t>MU</t>
  </si>
  <si>
    <t>Russia</t>
  </si>
  <si>
    <t>RS</t>
  </si>
  <si>
    <t>Canada</t>
  </si>
  <si>
    <t>CA</t>
  </si>
  <si>
    <t>Netherlands</t>
  </si>
  <si>
    <t>NL</t>
  </si>
  <si>
    <t>Brunei</t>
  </si>
  <si>
    <t>BX</t>
  </si>
  <si>
    <t>Kuwait</t>
  </si>
  <si>
    <t>KU</t>
  </si>
  <si>
    <t>Trinidad and Tobago</t>
  </si>
  <si>
    <t>TD</t>
  </si>
  <si>
    <t>United Arab Emirates</t>
  </si>
  <si>
    <t>TC</t>
  </si>
  <si>
    <t>Bahrain</t>
  </si>
  <si>
    <t>BA</t>
  </si>
  <si>
    <t>Qatar</t>
  </si>
  <si>
    <t>QA</t>
  </si>
  <si>
    <t>ww</t>
  </si>
  <si>
    <t>World Total</t>
  </si>
  <si>
    <t>zz</t>
  </si>
  <si>
    <t>Tanzania</t>
  </si>
  <si>
    <t>TZ</t>
  </si>
  <si>
    <t>Togo</t>
  </si>
  <si>
    <t>TO</t>
  </si>
  <si>
    <t>Tonga</t>
  </si>
  <si>
    <t>TN</t>
  </si>
  <si>
    <t>Uganda</t>
  </si>
  <si>
    <t>UG</t>
  </si>
  <si>
    <t>Vanuatu</t>
  </si>
  <si>
    <t>NH</t>
  </si>
  <si>
    <t>Virgin Islands,  U.S.</t>
  </si>
  <si>
    <t>VQ</t>
  </si>
  <si>
    <t>Virgin Islands, British</t>
  </si>
  <si>
    <t>VI</t>
  </si>
  <si>
    <t>Western Sahara</t>
  </si>
  <si>
    <t>WI</t>
  </si>
  <si>
    <t>Yemen</t>
  </si>
  <si>
    <t>YM</t>
  </si>
  <si>
    <t>Zambia</t>
  </si>
  <si>
    <t>ZA</t>
  </si>
  <si>
    <t>Zimbabwe</t>
  </si>
  <si>
    <t>ZI</t>
  </si>
  <si>
    <t>Morocco</t>
  </si>
  <si>
    <t>MO</t>
  </si>
  <si>
    <t>Senegal</t>
  </si>
  <si>
    <t>SG</t>
  </si>
  <si>
    <t>Mozambique</t>
  </si>
  <si>
    <t>MZ</t>
  </si>
  <si>
    <t>Burma</t>
  </si>
  <si>
    <t>BM</t>
  </si>
  <si>
    <t>Uruguay</t>
  </si>
  <si>
    <t>UY</t>
  </si>
  <si>
    <t>Ecuador</t>
  </si>
  <si>
    <t>EC</t>
  </si>
  <si>
    <t>r4</t>
  </si>
  <si>
    <t>Albania</t>
  </si>
  <si>
    <t>AL</t>
  </si>
  <si>
    <t>Afghanistan</t>
  </si>
  <si>
    <t>AF</t>
  </si>
  <si>
    <t>Vietnam</t>
  </si>
  <si>
    <t>VM</t>
  </si>
  <si>
    <t>Peru</t>
  </si>
  <si>
    <t>PE</t>
  </si>
  <si>
    <t>China</t>
  </si>
  <si>
    <t>CH</t>
  </si>
  <si>
    <t>India</t>
  </si>
  <si>
    <t>IN</t>
  </si>
  <si>
    <t>Papua New Guinea</t>
  </si>
  <si>
    <t>PP</t>
  </si>
  <si>
    <t>South Africa</t>
  </si>
  <si>
    <t>SF</t>
  </si>
  <si>
    <t>Angola</t>
  </si>
  <si>
    <t>AO</t>
  </si>
  <si>
    <t>Cuba</t>
  </si>
  <si>
    <t>CU</t>
  </si>
  <si>
    <t>Yugoslavia</t>
  </si>
  <si>
    <t>YR</t>
  </si>
  <si>
    <t>Nigeria</t>
  </si>
  <si>
    <t>NI</t>
  </si>
  <si>
    <t>Brazil</t>
  </si>
  <si>
    <t>BR</t>
  </si>
  <si>
    <t>Macedonia (Former Yugoslav Republic)</t>
  </si>
  <si>
    <t>MK</t>
  </si>
  <si>
    <t>Jordan</t>
  </si>
  <si>
    <t>JO</t>
  </si>
  <si>
    <t>Equatorial Guinea</t>
  </si>
  <si>
    <t>EK</t>
  </si>
  <si>
    <t>Bangladesh</t>
  </si>
  <si>
    <t>BG</t>
  </si>
  <si>
    <t>Bosnia and Herzegovina</t>
  </si>
  <si>
    <t>BK</t>
  </si>
  <si>
    <t>Cote d'Ivoire(IvoryCoast)</t>
  </si>
  <si>
    <t>IV</t>
  </si>
  <si>
    <t>Puerto Rico</t>
  </si>
  <si>
    <t>RQ</t>
  </si>
  <si>
    <t>Gabon</t>
  </si>
  <si>
    <t>GB</t>
  </si>
  <si>
    <t>Hong Kong</t>
  </si>
  <si>
    <t>HK</t>
  </si>
  <si>
    <t>Sweden</t>
  </si>
  <si>
    <t>SW</t>
  </si>
  <si>
    <t>Barbados</t>
  </si>
  <si>
    <t>BB</t>
  </si>
  <si>
    <t>Colombia</t>
  </si>
  <si>
    <t>CO</t>
  </si>
  <si>
    <t>Iraq</t>
  </si>
  <si>
    <t>IZ</t>
  </si>
  <si>
    <t>Indonesia</t>
  </si>
  <si>
    <t>ID</t>
  </si>
  <si>
    <t>Bolivia</t>
  </si>
  <si>
    <t>BL</t>
  </si>
  <si>
    <t>Pakistan</t>
  </si>
  <si>
    <t>PK</t>
  </si>
  <si>
    <t>Greece</t>
  </si>
  <si>
    <t>GR</t>
  </si>
  <si>
    <t>Tajikistan</t>
  </si>
  <si>
    <t>TI</t>
  </si>
  <si>
    <t>Turkey</t>
  </si>
  <si>
    <t>TU</t>
  </si>
  <si>
    <t>Georgia</t>
  </si>
  <si>
    <t>GG</t>
  </si>
  <si>
    <t>Portugal</t>
  </si>
  <si>
    <t>PO</t>
  </si>
  <si>
    <t>Egypt</t>
  </si>
  <si>
    <t>EG</t>
  </si>
  <si>
    <t>Thailand</t>
  </si>
  <si>
    <t>TH</t>
  </si>
  <si>
    <t>Taiwan</t>
  </si>
  <si>
    <t>TW</t>
  </si>
  <si>
    <t>Tunisia</t>
  </si>
  <si>
    <t>TS</t>
  </si>
  <si>
    <t>Poland</t>
  </si>
  <si>
    <t>PL</t>
  </si>
  <si>
    <t>Chile</t>
  </si>
  <si>
    <t>CI</t>
  </si>
  <si>
    <t>Singapore</t>
  </si>
  <si>
    <t>SN</t>
  </si>
  <si>
    <t>Armenia</t>
  </si>
  <si>
    <t>AM</t>
  </si>
  <si>
    <t>Syria</t>
  </si>
  <si>
    <t>SY</t>
  </si>
  <si>
    <t>Kyrgyzstan</t>
  </si>
  <si>
    <t>KG</t>
  </si>
  <si>
    <t>Spain</t>
  </si>
  <si>
    <t>SP</t>
  </si>
  <si>
    <t>Mexico</t>
  </si>
  <si>
    <t>MX</t>
  </si>
  <si>
    <t>Switzerland</t>
  </si>
  <si>
    <t>SZ</t>
  </si>
  <si>
    <t>Korea, South</t>
  </si>
  <si>
    <t>KS</t>
  </si>
  <si>
    <t>Moldova</t>
  </si>
  <si>
    <t>MD</t>
  </si>
  <si>
    <t>Slovenia</t>
  </si>
  <si>
    <t>SI</t>
  </si>
  <si>
    <t>Norway</t>
  </si>
  <si>
    <t>NO</t>
  </si>
  <si>
    <t>Croatia</t>
  </si>
  <si>
    <t>HR</t>
  </si>
  <si>
    <t>Japan</t>
  </si>
  <si>
    <t>JA</t>
  </si>
  <si>
    <t>Latvia</t>
  </si>
  <si>
    <t>LG</t>
  </si>
  <si>
    <t>Algeria</t>
  </si>
  <si>
    <t>AG</t>
  </si>
  <si>
    <t>France</t>
  </si>
  <si>
    <t>FR</t>
  </si>
  <si>
    <t>Bulgaria</t>
  </si>
  <si>
    <t>BU</t>
  </si>
  <si>
    <t>Azerbaijan</t>
  </si>
  <si>
    <t>AJ</t>
  </si>
  <si>
    <t>Lithuania</t>
  </si>
  <si>
    <t>LH</t>
  </si>
  <si>
    <t>Romania</t>
  </si>
  <si>
    <t>RO</t>
  </si>
  <si>
    <t>Finland</t>
  </si>
  <si>
    <t>FI</t>
  </si>
  <si>
    <t>Estonia</t>
  </si>
  <si>
    <t>EN</t>
  </si>
  <si>
    <t>Kazakhstan</t>
  </si>
  <si>
    <t>KZ</t>
  </si>
  <si>
    <t>Iran</t>
  </si>
  <si>
    <t>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</si>
</sst>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%"/>
    <numFmt numFmtId="166" formatCode="_(* #,##0.0_);_(* \(#,##0.0\);_(* &quot;-&quot;??_);_(@_)"/>
    <numFmt numFmtId="167" formatCode="#\ ###\ ##0"/>
  </numFmts>
  <fonts count="9">
    <font>
      <sz val="10"/>
      <color indexed="9"/>
      <name val="MS Sans Serif"/>
      <family val="0"/>
    </font>
    <font>
      <sz val="8"/>
      <color indexed="9"/>
      <name val="MS Sans Serif"/>
      <family val="0"/>
    </font>
    <font>
      <b/>
      <sz val="8"/>
      <color indexed="9"/>
      <name val="MS Sans Serif"/>
      <family val="0"/>
    </font>
    <font>
      <b/>
      <sz val="10"/>
      <color indexed="9"/>
      <name val="MS Sans Serif"/>
      <family val="0"/>
    </font>
    <font>
      <sz val="9"/>
      <color indexed="9"/>
      <name val="MS Sans Serif"/>
      <family val="0"/>
    </font>
    <font>
      <b/>
      <sz val="9"/>
      <color indexed="9"/>
      <name val="MS Sans Serif"/>
      <family val="0"/>
    </font>
    <font>
      <sz val="12"/>
      <color indexed="9"/>
      <name val="Times"/>
      <family val="0"/>
    </font>
    <font>
      <b/>
      <sz val="12"/>
      <color indexed="9"/>
      <name val="Times"/>
      <family val="0"/>
    </font>
    <font>
      <sz val="12"/>
      <color indexed="9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Alignment="1">
      <alignment horizontal="left" vertical="top" wrapText="1"/>
    </xf>
    <xf numFmtId="0" fontId="3" fillId="0" borderId="0" xfId="0" applyAlignment="1">
      <alignment/>
    </xf>
    <xf numFmtId="0" fontId="4" fillId="0" borderId="1" xfId="0" applyAlignment="1">
      <alignment horizontal="left" vertical="top" wrapText="1"/>
    </xf>
    <xf numFmtId="3" fontId="4" fillId="0" borderId="1" xfId="0" applyAlignment="1">
      <alignment horizontal="left" vertical="top" wrapText="1"/>
    </xf>
    <xf numFmtId="0" fontId="3" fillId="0" borderId="0" xfId="0" applyFont="1" applyAlignment="1">
      <alignment/>
    </xf>
    <xf numFmtId="0" fontId="3" fillId="2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 horizontal="left" vertical="top" wrapText="1"/>
    </xf>
    <xf numFmtId="3" fontId="4" fillId="0" borderId="1" xfId="0" applyFont="1" applyAlignment="1">
      <alignment horizontal="left" vertical="top" wrapText="1"/>
    </xf>
    <xf numFmtId="0" fontId="1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4" fillId="0" borderId="1" xfId="0" applyBorder="1" applyAlignment="1">
      <alignment horizontal="left" vertical="top" wrapText="1"/>
    </xf>
    <xf numFmtId="3" fontId="4" fillId="0" borderId="1" xfId="0" applyFont="1" applyBorder="1" applyAlignment="1">
      <alignment horizontal="left" vertical="top" wrapText="1"/>
    </xf>
    <xf numFmtId="3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1" xfId="0" applyFont="1" applyAlignment="1">
      <alignment horizontal="right" vertical="top" wrapText="1"/>
    </xf>
    <xf numFmtId="3" fontId="6" fillId="0" borderId="0" xfId="0" applyFont="1" applyBorder="1" applyAlignment="1">
      <alignment horizontal="right" vertical="top" wrapText="1"/>
    </xf>
    <xf numFmtId="3" fontId="7" fillId="0" borderId="0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vertical="top" wrapText="1"/>
    </xf>
    <xf numFmtId="3" fontId="4" fillId="0" borderId="2" xfId="0" applyFont="1" applyBorder="1" applyAlignment="1">
      <alignment horizontal="left" vertical="top" wrapText="1"/>
    </xf>
    <xf numFmtId="3" fontId="6" fillId="0" borderId="1" xfId="0" applyFont="1" applyBorder="1" applyAlignment="1">
      <alignment horizontal="right" vertical="top" wrapText="1"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showOutlineSymbols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0" sqref="I200"/>
    </sheetView>
  </sheetViews>
  <sheetFormatPr defaultColWidth="9.140625" defaultRowHeight="15" customHeight="1"/>
  <cols>
    <col min="1" max="1" width="8.421875" style="1" hidden="1" customWidth="1"/>
    <col min="2" max="2" width="14.8515625" style="1" customWidth="1"/>
    <col min="3" max="3" width="13.7109375" style="1" hidden="1" customWidth="1"/>
    <col min="4" max="4" width="10.57421875" style="12" customWidth="1"/>
    <col min="5" max="5" width="11.28125" style="35" customWidth="1"/>
    <col min="6" max="6" width="13.00390625" style="36" customWidth="1"/>
    <col min="7" max="7" width="11.00390625" style="36" customWidth="1"/>
    <col min="8" max="16384" width="8.7109375" style="0" customWidth="1"/>
  </cols>
  <sheetData>
    <row r="1" spans="1:4" ht="15" customHeight="1">
      <c r="A1" s="7" t="s">
        <v>75</v>
      </c>
      <c r="B1" s="8" t="s">
        <v>76</v>
      </c>
      <c r="C1" s="9" t="s">
        <v>77</v>
      </c>
      <c r="D1" s="11"/>
    </row>
    <row r="2" spans="1:8" ht="15" customHeight="1">
      <c r="A2" s="23"/>
      <c r="B2" s="24" t="s">
        <v>78</v>
      </c>
      <c r="C2" s="23"/>
      <c r="D2" s="25" t="s">
        <v>79</v>
      </c>
      <c r="E2" s="37" t="s">
        <v>80</v>
      </c>
      <c r="F2" s="38" t="s">
        <v>81</v>
      </c>
      <c r="G2" s="38" t="s">
        <v>37</v>
      </c>
      <c r="H2" s="6" t="s">
        <v>39</v>
      </c>
    </row>
    <row r="3" spans="1:7" ht="15" customHeight="1">
      <c r="A3" s="23"/>
      <c r="B3" s="24"/>
      <c r="C3" s="23"/>
      <c r="D3" s="25" t="s">
        <v>82</v>
      </c>
      <c r="E3" s="37" t="s">
        <v>36</v>
      </c>
      <c r="F3" s="38"/>
      <c r="G3" s="38" t="s">
        <v>38</v>
      </c>
    </row>
    <row r="4" spans="1:8" ht="15" customHeight="1">
      <c r="A4" s="31" t="s">
        <v>83</v>
      </c>
      <c r="B4" s="31" t="s">
        <v>84</v>
      </c>
      <c r="C4" s="32" t="s">
        <v>85</v>
      </c>
      <c r="D4" s="28">
        <v>0</v>
      </c>
      <c r="E4" s="26">
        <v>53</v>
      </c>
      <c r="F4" s="39">
        <f>(D4*1000000000)/(E4*1000)</f>
        <v>0</v>
      </c>
      <c r="G4" s="36">
        <f>E4</f>
        <v>53</v>
      </c>
      <c r="H4" s="34">
        <f>G4/6446311</f>
        <v>8.221756598463835E-06</v>
      </c>
    </row>
    <row r="5" spans="1:8" ht="15" customHeight="1">
      <c r="A5" s="13" t="s">
        <v>86</v>
      </c>
      <c r="B5" s="13" t="s">
        <v>87</v>
      </c>
      <c r="C5" s="14" t="s">
        <v>88</v>
      </c>
      <c r="D5" s="27">
        <v>0</v>
      </c>
      <c r="E5" s="26">
        <v>66.97</v>
      </c>
      <c r="F5" s="39">
        <f aca="true" t="shared" si="0" ref="F5:F68">(D5*1000000000)/(E5*1000)</f>
        <v>0</v>
      </c>
      <c r="G5" s="36">
        <f>G4+E5</f>
        <v>119.97</v>
      </c>
      <c r="H5" s="34">
        <f aca="true" t="shared" si="1" ref="H5:H68">G5/6446311</f>
        <v>1.8610644134296343E-05</v>
      </c>
    </row>
    <row r="6" spans="1:8" ht="15" customHeight="1">
      <c r="A6" s="16" t="s">
        <v>86</v>
      </c>
      <c r="B6" s="16" t="s">
        <v>89</v>
      </c>
      <c r="C6" s="21" t="s">
        <v>90</v>
      </c>
      <c r="D6" s="28">
        <v>0</v>
      </c>
      <c r="E6" s="26">
        <v>70.007</v>
      </c>
      <c r="F6" s="39">
        <f t="shared" si="0"/>
        <v>0</v>
      </c>
      <c r="G6" s="36">
        <f>G5+E6</f>
        <v>189.977</v>
      </c>
      <c r="H6" s="34">
        <f t="shared" si="1"/>
        <v>2.9470653835969132E-05</v>
      </c>
    </row>
    <row r="7" spans="1:8" ht="15" customHeight="1">
      <c r="A7" s="15" t="s">
        <v>86</v>
      </c>
      <c r="B7" s="18" t="s">
        <v>91</v>
      </c>
      <c r="C7" s="20" t="s">
        <v>92</v>
      </c>
      <c r="D7" s="28">
        <v>0</v>
      </c>
      <c r="E7" s="40">
        <v>304.233</v>
      </c>
      <c r="F7" s="39">
        <f t="shared" si="0"/>
        <v>0</v>
      </c>
      <c r="G7" s="36">
        <f aca="true" t="shared" si="2" ref="G7:G69">G6+E7</f>
        <v>494.21000000000004</v>
      </c>
      <c r="H7" s="34">
        <f t="shared" si="1"/>
        <v>7.666555336843041E-05</v>
      </c>
    </row>
    <row r="8" spans="1:8" s="10" customFormat="1" ht="15" customHeight="1">
      <c r="A8" s="15" t="s">
        <v>86</v>
      </c>
      <c r="B8" s="18" t="s">
        <v>93</v>
      </c>
      <c r="C8" s="20" t="s">
        <v>94</v>
      </c>
      <c r="D8" s="28">
        <v>0</v>
      </c>
      <c r="E8" s="40">
        <v>226.325</v>
      </c>
      <c r="F8" s="39">
        <f t="shared" si="0"/>
        <v>0</v>
      </c>
      <c r="G8" s="36">
        <f t="shared" si="2"/>
        <v>720.5350000000001</v>
      </c>
      <c r="H8" s="34">
        <f t="shared" si="1"/>
        <v>0.00011177478095611585</v>
      </c>
    </row>
    <row r="9" spans="1:8" ht="15" customHeight="1">
      <c r="A9" s="2" t="s">
        <v>95</v>
      </c>
      <c r="B9" s="4" t="s">
        <v>96</v>
      </c>
      <c r="C9" s="5" t="s">
        <v>97</v>
      </c>
      <c r="D9" s="28">
        <v>0</v>
      </c>
      <c r="E9" s="40">
        <v>6271.732</v>
      </c>
      <c r="F9" s="39">
        <f t="shared" si="0"/>
        <v>0</v>
      </c>
      <c r="G9" s="36">
        <f t="shared" si="2"/>
        <v>6992.267</v>
      </c>
      <c r="H9" s="34">
        <f t="shared" si="1"/>
        <v>0.0010846927801032248</v>
      </c>
    </row>
    <row r="10" spans="1:8" s="10" customFormat="1" ht="15" customHeight="1">
      <c r="A10" s="15" t="s">
        <v>83</v>
      </c>
      <c r="B10" s="18" t="s">
        <v>98</v>
      </c>
      <c r="C10" s="20" t="s">
        <v>99</v>
      </c>
      <c r="D10" s="33">
        <v>0</v>
      </c>
      <c r="E10" s="40">
        <v>2085.136</v>
      </c>
      <c r="F10" s="39">
        <f t="shared" si="0"/>
        <v>0</v>
      </c>
      <c r="G10" s="36">
        <f t="shared" si="2"/>
        <v>9077.403</v>
      </c>
      <c r="H10" s="34">
        <f t="shared" si="1"/>
        <v>0.001408154679474819</v>
      </c>
    </row>
    <row r="11" spans="1:8" ht="15" customHeight="1">
      <c r="A11" s="15" t="s">
        <v>95</v>
      </c>
      <c r="B11" s="18" t="s">
        <v>100</v>
      </c>
      <c r="C11" s="20" t="s">
        <v>101</v>
      </c>
      <c r="D11" s="28">
        <v>0</v>
      </c>
      <c r="E11" s="40">
        <v>1541.256</v>
      </c>
      <c r="F11" s="39">
        <f t="shared" si="0"/>
        <v>0</v>
      </c>
      <c r="G11" s="36">
        <f t="shared" si="2"/>
        <v>10618.659</v>
      </c>
      <c r="H11" s="34">
        <f t="shared" si="1"/>
        <v>0.001647245843397875</v>
      </c>
    </row>
    <row r="12" spans="1:8" ht="15" customHeight="1">
      <c r="A12" s="2" t="s">
        <v>95</v>
      </c>
      <c r="B12" s="4" t="s">
        <v>102</v>
      </c>
      <c r="C12" s="5" t="s">
        <v>103</v>
      </c>
      <c r="D12" s="28">
        <v>0</v>
      </c>
      <c r="E12" s="40">
        <v>11535.072</v>
      </c>
      <c r="F12" s="39">
        <f t="shared" si="0"/>
        <v>0</v>
      </c>
      <c r="G12" s="36">
        <f t="shared" si="2"/>
        <v>22153.731</v>
      </c>
      <c r="H12" s="34">
        <f t="shared" si="1"/>
        <v>0.0034366525288649584</v>
      </c>
    </row>
    <row r="13" spans="1:8" s="10" customFormat="1" ht="15" customHeight="1">
      <c r="A13" s="15" t="s">
        <v>95</v>
      </c>
      <c r="B13" s="18" t="s">
        <v>104</v>
      </c>
      <c r="C13" s="20" t="s">
        <v>105</v>
      </c>
      <c r="D13" s="28">
        <v>0</v>
      </c>
      <c r="E13" s="40">
        <v>6356.252</v>
      </c>
      <c r="F13" s="39">
        <f t="shared" si="0"/>
        <v>0</v>
      </c>
      <c r="G13" s="36">
        <f t="shared" si="2"/>
        <v>28509.983</v>
      </c>
      <c r="H13" s="34">
        <f t="shared" si="1"/>
        <v>0.004422681902874373</v>
      </c>
    </row>
    <row r="14" spans="1:8" ht="15" customHeight="1">
      <c r="A14" s="15" t="s">
        <v>83</v>
      </c>
      <c r="B14" s="18" t="s">
        <v>106</v>
      </c>
      <c r="C14" s="20" t="s">
        <v>107</v>
      </c>
      <c r="D14" s="28">
        <v>0</v>
      </c>
      <c r="E14" s="40">
        <v>13104.03</v>
      </c>
      <c r="F14" s="39">
        <f t="shared" si="0"/>
        <v>0</v>
      </c>
      <c r="G14" s="36">
        <f t="shared" si="2"/>
        <v>41614.013</v>
      </c>
      <c r="H14" s="34">
        <f t="shared" si="1"/>
        <v>0.0064554770937982975</v>
      </c>
    </row>
    <row r="15" spans="1:8" ht="15" customHeight="1">
      <c r="A15" s="15" t="s">
        <v>95</v>
      </c>
      <c r="B15" s="18" t="s">
        <v>108</v>
      </c>
      <c r="C15" s="20" t="s">
        <v>109</v>
      </c>
      <c r="D15" s="33">
        <v>0</v>
      </c>
      <c r="E15" s="40">
        <v>14875.513</v>
      </c>
      <c r="F15" s="39">
        <f t="shared" si="0"/>
        <v>0</v>
      </c>
      <c r="G15" s="36">
        <f t="shared" si="2"/>
        <v>56489.526</v>
      </c>
      <c r="H15" s="34">
        <f t="shared" si="1"/>
        <v>0.008763077983671591</v>
      </c>
    </row>
    <row r="16" spans="1:8" ht="15" customHeight="1">
      <c r="A16" s="16" t="s">
        <v>95</v>
      </c>
      <c r="B16" s="16" t="s">
        <v>110</v>
      </c>
      <c r="C16" s="21" t="s">
        <v>111</v>
      </c>
      <c r="D16" s="28">
        <v>0</v>
      </c>
      <c r="E16" s="40">
        <v>426.958</v>
      </c>
      <c r="F16" s="39">
        <f t="shared" si="0"/>
        <v>0</v>
      </c>
      <c r="G16" s="36">
        <f t="shared" si="2"/>
        <v>56916.484</v>
      </c>
      <c r="H16" s="34">
        <f t="shared" si="1"/>
        <v>0.008829310903553985</v>
      </c>
    </row>
    <row r="17" spans="1:8" ht="15" customHeight="1">
      <c r="A17" s="16" t="s">
        <v>86</v>
      </c>
      <c r="B17" s="16" t="s">
        <v>112</v>
      </c>
      <c r="C17" s="21" t="s">
        <v>113</v>
      </c>
      <c r="D17" s="33">
        <v>0</v>
      </c>
      <c r="E17" s="26">
        <v>40</v>
      </c>
      <c r="F17" s="39">
        <f t="shared" si="0"/>
        <v>0</v>
      </c>
      <c r="G17" s="36">
        <f t="shared" si="2"/>
        <v>56956.484</v>
      </c>
      <c r="H17" s="34">
        <f t="shared" si="1"/>
        <v>0.008835516002873581</v>
      </c>
    </row>
    <row r="18" spans="1:8" ht="15" customHeight="1">
      <c r="A18" s="16" t="s">
        <v>95</v>
      </c>
      <c r="B18" s="16" t="s">
        <v>114</v>
      </c>
      <c r="C18" s="21" t="s">
        <v>115</v>
      </c>
      <c r="D18" s="28">
        <v>0</v>
      </c>
      <c r="E18" s="40">
        <v>3717.293</v>
      </c>
      <c r="F18" s="39">
        <f t="shared" si="0"/>
        <v>0</v>
      </c>
      <c r="G18" s="36">
        <f t="shared" si="2"/>
        <v>60673.776999999995</v>
      </c>
      <c r="H18" s="34">
        <f t="shared" si="1"/>
        <v>0.009412170309499495</v>
      </c>
    </row>
    <row r="19" spans="1:8" ht="15" customHeight="1">
      <c r="A19" s="16" t="s">
        <v>95</v>
      </c>
      <c r="B19" s="16" t="s">
        <v>116</v>
      </c>
      <c r="C19" s="21" t="s">
        <v>117</v>
      </c>
      <c r="D19" s="28">
        <v>0</v>
      </c>
      <c r="E19" s="40">
        <v>7885.299</v>
      </c>
      <c r="F19" s="39">
        <f t="shared" si="0"/>
        <v>0</v>
      </c>
      <c r="G19" s="36">
        <f t="shared" si="2"/>
        <v>68559.076</v>
      </c>
      <c r="H19" s="34">
        <f t="shared" si="1"/>
        <v>0.010635396895992142</v>
      </c>
    </row>
    <row r="20" spans="1:8" ht="15" customHeight="1">
      <c r="A20" s="15" t="s">
        <v>95</v>
      </c>
      <c r="B20" s="18" t="s">
        <v>118</v>
      </c>
      <c r="C20" s="20" t="s">
        <v>119</v>
      </c>
      <c r="D20" s="28">
        <v>0</v>
      </c>
      <c r="E20" s="40">
        <v>705.929</v>
      </c>
      <c r="F20" s="39">
        <f t="shared" si="0"/>
        <v>0</v>
      </c>
      <c r="G20" s="36">
        <f t="shared" si="2"/>
        <v>69265.005</v>
      </c>
      <c r="H20" s="34">
        <f t="shared" si="1"/>
        <v>0.010744905884931709</v>
      </c>
    </row>
    <row r="21" spans="1:8" ht="15" customHeight="1">
      <c r="A21" s="15" t="s">
        <v>95</v>
      </c>
      <c r="B21" s="18" t="s">
        <v>120</v>
      </c>
      <c r="C21" s="20" t="s">
        <v>121</v>
      </c>
      <c r="D21" s="28">
        <v>0</v>
      </c>
      <c r="E21" s="40">
        <v>3018.426</v>
      </c>
      <c r="F21" s="39">
        <f t="shared" si="0"/>
        <v>0</v>
      </c>
      <c r="G21" s="36">
        <f t="shared" si="2"/>
        <v>72283.43100000001</v>
      </c>
      <c r="H21" s="34">
        <f t="shared" si="1"/>
        <v>0.011213146712902931</v>
      </c>
    </row>
    <row r="22" spans="1:8" ht="15" customHeight="1">
      <c r="A22" s="15" t="s">
        <v>95</v>
      </c>
      <c r="B22" s="18" t="s">
        <v>122</v>
      </c>
      <c r="C22" s="20" t="s">
        <v>123</v>
      </c>
      <c r="D22" s="28">
        <v>0</v>
      </c>
      <c r="E22" s="40">
        <v>50948.236</v>
      </c>
      <c r="F22" s="39">
        <f t="shared" si="0"/>
        <v>0</v>
      </c>
      <c r="G22" s="36">
        <f t="shared" si="2"/>
        <v>123231.66700000002</v>
      </c>
      <c r="H22" s="34">
        <f t="shared" si="1"/>
        <v>0.019116618326357512</v>
      </c>
    </row>
    <row r="23" spans="1:8" ht="15" customHeight="1">
      <c r="A23" s="15" t="s">
        <v>83</v>
      </c>
      <c r="B23" s="18" t="s">
        <v>124</v>
      </c>
      <c r="C23" s="20" t="s">
        <v>125</v>
      </c>
      <c r="D23" s="28">
        <v>0</v>
      </c>
      <c r="E23" s="26">
        <v>20.611</v>
      </c>
      <c r="F23" s="39">
        <f t="shared" si="0"/>
        <v>0</v>
      </c>
      <c r="G23" s="36">
        <f t="shared" si="2"/>
        <v>123252.27800000002</v>
      </c>
      <c r="H23" s="34">
        <f t="shared" si="1"/>
        <v>0.019119815658909415</v>
      </c>
    </row>
    <row r="24" spans="1:8" ht="15" customHeight="1">
      <c r="A24" s="15" t="s">
        <v>86</v>
      </c>
      <c r="B24" s="18" t="s">
        <v>126</v>
      </c>
      <c r="C24" s="20" t="s">
        <v>127</v>
      </c>
      <c r="D24" s="33">
        <v>0</v>
      </c>
      <c r="E24" s="40">
        <v>4023.502</v>
      </c>
      <c r="F24" s="39">
        <f t="shared" si="0"/>
        <v>0</v>
      </c>
      <c r="G24" s="36">
        <f t="shared" si="2"/>
        <v>127275.78000000001</v>
      </c>
      <c r="H24" s="34">
        <f t="shared" si="1"/>
        <v>0.01974397139697418</v>
      </c>
    </row>
    <row r="25" spans="1:8" ht="15" customHeight="1">
      <c r="A25" s="15" t="s">
        <v>128</v>
      </c>
      <c r="B25" s="18" t="s">
        <v>129</v>
      </c>
      <c r="C25" s="20" t="s">
        <v>130</v>
      </c>
      <c r="D25" s="28">
        <v>0</v>
      </c>
      <c r="E25" s="40">
        <v>783.827</v>
      </c>
      <c r="F25" s="39">
        <f t="shared" si="0"/>
        <v>0</v>
      </c>
      <c r="G25" s="36">
        <f t="shared" si="2"/>
        <v>128059.60700000002</v>
      </c>
      <c r="H25" s="34">
        <f t="shared" si="1"/>
        <v>0.01986556450658369</v>
      </c>
    </row>
    <row r="26" spans="1:8" ht="15" customHeight="1">
      <c r="A26" s="15" t="s">
        <v>95</v>
      </c>
      <c r="B26" s="18" t="s">
        <v>131</v>
      </c>
      <c r="C26" s="20" t="s">
        <v>132</v>
      </c>
      <c r="D26" s="33">
        <v>0</v>
      </c>
      <c r="E26" s="40">
        <v>632.096</v>
      </c>
      <c r="F26" s="39">
        <f t="shared" si="0"/>
        <v>0</v>
      </c>
      <c r="G26" s="36">
        <f t="shared" si="2"/>
        <v>128691.70300000002</v>
      </c>
      <c r="H26" s="34">
        <f t="shared" si="1"/>
        <v>0.019963619968071666</v>
      </c>
    </row>
    <row r="27" spans="1:8" ht="15" customHeight="1">
      <c r="A27" s="15" t="s">
        <v>86</v>
      </c>
      <c r="B27" s="18" t="s">
        <v>133</v>
      </c>
      <c r="C27" s="20" t="s">
        <v>134</v>
      </c>
      <c r="D27" s="28">
        <v>0</v>
      </c>
      <c r="E27" s="26">
        <v>70.786</v>
      </c>
      <c r="F27" s="39">
        <f t="shared" si="0"/>
        <v>0</v>
      </c>
      <c r="G27" s="36">
        <f t="shared" si="2"/>
        <v>128762.48900000002</v>
      </c>
      <c r="H27" s="34">
        <f t="shared" si="1"/>
        <v>0.019974600822082585</v>
      </c>
    </row>
    <row r="28" spans="1:8" ht="15" customHeight="1">
      <c r="A28" s="15" t="s">
        <v>86</v>
      </c>
      <c r="B28" s="18" t="s">
        <v>135</v>
      </c>
      <c r="C28" s="20" t="s">
        <v>136</v>
      </c>
      <c r="D28" s="33">
        <v>0</v>
      </c>
      <c r="E28" s="40">
        <v>8372.695</v>
      </c>
      <c r="F28" s="39">
        <f t="shared" si="0"/>
        <v>0</v>
      </c>
      <c r="G28" s="36">
        <f t="shared" si="2"/>
        <v>137135.184</v>
      </c>
      <c r="H28" s="34">
        <f t="shared" si="1"/>
        <v>0.021273435923274568</v>
      </c>
    </row>
    <row r="29" spans="1:8" ht="15" customHeight="1">
      <c r="A29" s="15" t="s">
        <v>86</v>
      </c>
      <c r="B29" s="18" t="s">
        <v>137</v>
      </c>
      <c r="C29" s="20" t="s">
        <v>138</v>
      </c>
      <c r="D29" s="28">
        <v>0</v>
      </c>
      <c r="E29" s="40">
        <v>6277.897</v>
      </c>
      <c r="F29" s="39">
        <f t="shared" si="0"/>
        <v>0</v>
      </c>
      <c r="G29" s="36">
        <f t="shared" si="2"/>
        <v>143413.081</v>
      </c>
      <c r="H29" s="34">
        <f t="shared" si="1"/>
        <v>0.02224731028335431</v>
      </c>
    </row>
    <row r="30" spans="1:8" ht="15" customHeight="1">
      <c r="A30" s="2" t="s">
        <v>95</v>
      </c>
      <c r="B30" s="4" t="s">
        <v>139</v>
      </c>
      <c r="C30" s="5" t="s">
        <v>140</v>
      </c>
      <c r="D30" s="28">
        <v>0</v>
      </c>
      <c r="E30" s="40">
        <v>3658.777</v>
      </c>
      <c r="F30" s="39">
        <f t="shared" si="0"/>
        <v>0</v>
      </c>
      <c r="G30" s="36">
        <f t="shared" si="2"/>
        <v>147071.858</v>
      </c>
      <c r="H30" s="34">
        <f t="shared" si="1"/>
        <v>0.02281488715018559</v>
      </c>
    </row>
    <row r="31" spans="1:8" ht="15" customHeight="1">
      <c r="A31" s="15" t="s">
        <v>95</v>
      </c>
      <c r="B31" s="18" t="s">
        <v>141</v>
      </c>
      <c r="C31" s="20" t="s">
        <v>142</v>
      </c>
      <c r="D31" s="33">
        <v>0</v>
      </c>
      <c r="E31" s="40">
        <v>62907.788</v>
      </c>
      <c r="F31" s="39">
        <f t="shared" si="0"/>
        <v>0</v>
      </c>
      <c r="G31" s="36">
        <f t="shared" si="2"/>
        <v>209979.646</v>
      </c>
      <c r="H31" s="34">
        <f t="shared" si="1"/>
        <v>0.0325736139630868</v>
      </c>
    </row>
    <row r="32" spans="1:8" ht="15" customHeight="1">
      <c r="A32" s="15" t="s">
        <v>86</v>
      </c>
      <c r="B32" s="18" t="s">
        <v>143</v>
      </c>
      <c r="C32" s="20" t="s">
        <v>144</v>
      </c>
      <c r="D32" s="33">
        <v>0</v>
      </c>
      <c r="E32" s="26">
        <v>2.895</v>
      </c>
      <c r="F32" s="39">
        <f t="shared" si="0"/>
        <v>0</v>
      </c>
      <c r="G32" s="36">
        <f t="shared" si="2"/>
        <v>209982.541</v>
      </c>
      <c r="H32" s="34">
        <f t="shared" si="1"/>
        <v>0.03257406305715005</v>
      </c>
    </row>
    <row r="33" spans="1:8" s="10" customFormat="1" ht="15" customHeight="1">
      <c r="A33" s="15" t="s">
        <v>145</v>
      </c>
      <c r="B33" s="18" t="s">
        <v>146</v>
      </c>
      <c r="C33" s="20" t="s">
        <v>147</v>
      </c>
      <c r="D33" s="28">
        <v>0</v>
      </c>
      <c r="E33" s="26">
        <v>43.382</v>
      </c>
      <c r="F33" s="39">
        <f t="shared" si="0"/>
        <v>0</v>
      </c>
      <c r="G33" s="36">
        <f t="shared" si="2"/>
        <v>210025.923</v>
      </c>
      <c r="H33" s="34">
        <f t="shared" si="1"/>
        <v>0.03258079279761712</v>
      </c>
    </row>
    <row r="34" spans="1:8" ht="15" customHeight="1">
      <c r="A34" s="15" t="s">
        <v>83</v>
      </c>
      <c r="B34" s="18" t="s">
        <v>148</v>
      </c>
      <c r="C34" s="20" t="s">
        <v>149</v>
      </c>
      <c r="D34" s="28">
        <v>0</v>
      </c>
      <c r="E34" s="40">
        <v>813.607</v>
      </c>
      <c r="F34" s="39">
        <f t="shared" si="0"/>
        <v>0</v>
      </c>
      <c r="G34" s="36">
        <f t="shared" si="2"/>
        <v>210839.53</v>
      </c>
      <c r="H34" s="34">
        <f t="shared" si="1"/>
        <v>0.03270700560367007</v>
      </c>
    </row>
    <row r="35" spans="1:8" ht="15" customHeight="1">
      <c r="A35" s="15" t="s">
        <v>86</v>
      </c>
      <c r="B35" s="18" t="s">
        <v>150</v>
      </c>
      <c r="C35" s="20" t="s">
        <v>151</v>
      </c>
      <c r="D35" s="28">
        <v>0</v>
      </c>
      <c r="E35" s="40">
        <v>164.799</v>
      </c>
      <c r="F35" s="39">
        <f t="shared" si="0"/>
        <v>0</v>
      </c>
      <c r="G35" s="36">
        <f t="shared" si="2"/>
        <v>211004.329</v>
      </c>
      <c r="H35" s="34">
        <f t="shared" si="1"/>
        <v>0.032732570457739314</v>
      </c>
    </row>
    <row r="36" spans="1:8" ht="15" customHeight="1">
      <c r="A36" s="15" t="s">
        <v>83</v>
      </c>
      <c r="B36" s="18" t="s">
        <v>152</v>
      </c>
      <c r="C36" s="20" t="s">
        <v>153</v>
      </c>
      <c r="D36" s="28">
        <v>0</v>
      </c>
      <c r="E36" s="40">
        <v>233.341</v>
      </c>
      <c r="F36" s="39">
        <f t="shared" si="0"/>
        <v>0</v>
      </c>
      <c r="G36" s="36">
        <f t="shared" si="2"/>
        <v>211237.66999999998</v>
      </c>
      <c r="H36" s="34">
        <f t="shared" si="1"/>
        <v>0.032768768059747655</v>
      </c>
    </row>
    <row r="37" spans="1:8" s="10" customFormat="1" ht="15" customHeight="1">
      <c r="A37" s="15" t="s">
        <v>95</v>
      </c>
      <c r="B37" s="18" t="s">
        <v>154</v>
      </c>
      <c r="C37" s="20" t="s">
        <v>155</v>
      </c>
      <c r="D37" s="28">
        <v>0</v>
      </c>
      <c r="E37" s="40">
        <v>1302.723</v>
      </c>
      <c r="F37" s="39">
        <f t="shared" si="0"/>
        <v>0</v>
      </c>
      <c r="G37" s="36">
        <f t="shared" si="2"/>
        <v>212540.39299999998</v>
      </c>
      <c r="H37" s="34">
        <f t="shared" si="1"/>
        <v>0.032970856199770686</v>
      </c>
    </row>
    <row r="38" spans="1:8" s="10" customFormat="1" ht="15" customHeight="1">
      <c r="A38" s="15" t="s">
        <v>95</v>
      </c>
      <c r="B38" s="18" t="s">
        <v>156</v>
      </c>
      <c r="C38" s="20" t="s">
        <v>157</v>
      </c>
      <c r="D38" s="28">
        <v>0</v>
      </c>
      <c r="E38" s="40">
        <v>19305.633</v>
      </c>
      <c r="F38" s="39">
        <f t="shared" si="0"/>
        <v>0</v>
      </c>
      <c r="G38" s="36">
        <f t="shared" si="2"/>
        <v>231846.02599999998</v>
      </c>
      <c r="H38" s="34">
        <f t="shared" si="1"/>
        <v>0.035965690454587126</v>
      </c>
    </row>
    <row r="39" spans="1:8" s="10" customFormat="1" ht="15" customHeight="1">
      <c r="A39" s="15" t="s">
        <v>145</v>
      </c>
      <c r="B39" s="18" t="s">
        <v>158</v>
      </c>
      <c r="C39" s="20" t="s">
        <v>159</v>
      </c>
      <c r="D39" s="28">
        <v>0</v>
      </c>
      <c r="E39" s="26">
        <v>27.649</v>
      </c>
      <c r="F39" s="39">
        <f t="shared" si="0"/>
        <v>0</v>
      </c>
      <c r="G39" s="36">
        <f t="shared" si="2"/>
        <v>231873.675</v>
      </c>
      <c r="H39" s="34">
        <f t="shared" si="1"/>
        <v>0.03596997957436431</v>
      </c>
    </row>
    <row r="40" spans="1:8" s="10" customFormat="1" ht="15" customHeight="1">
      <c r="A40" s="15" t="s">
        <v>160</v>
      </c>
      <c r="B40" s="18" t="s">
        <v>161</v>
      </c>
      <c r="C40" s="20" t="s">
        <v>162</v>
      </c>
      <c r="D40" s="28">
        <v>0</v>
      </c>
      <c r="E40" s="26">
        <v>56.352</v>
      </c>
      <c r="F40" s="39">
        <f t="shared" si="0"/>
        <v>0</v>
      </c>
      <c r="G40" s="36">
        <f t="shared" si="2"/>
        <v>231930.027</v>
      </c>
      <c r="H40" s="34">
        <f t="shared" si="1"/>
        <v>0.035978721318285764</v>
      </c>
    </row>
    <row r="41" spans="1:8" s="10" customFormat="1" ht="15" customHeight="1">
      <c r="A41" s="15" t="s">
        <v>86</v>
      </c>
      <c r="B41" s="18" t="s">
        <v>163</v>
      </c>
      <c r="C41" s="20" t="s">
        <v>164</v>
      </c>
      <c r="D41" s="28">
        <v>0</v>
      </c>
      <c r="E41" s="26">
        <v>105</v>
      </c>
      <c r="F41" s="39">
        <f t="shared" si="0"/>
        <v>0</v>
      </c>
      <c r="G41" s="36">
        <f t="shared" si="2"/>
        <v>232035.027</v>
      </c>
      <c r="H41" s="34">
        <f t="shared" si="1"/>
        <v>0.0359950097039997</v>
      </c>
    </row>
    <row r="42" spans="1:8" s="10" customFormat="1" ht="15" customHeight="1">
      <c r="A42" s="15" t="s">
        <v>86</v>
      </c>
      <c r="B42" s="18" t="s">
        <v>165</v>
      </c>
      <c r="C42" s="20" t="s">
        <v>166</v>
      </c>
      <c r="D42" s="28">
        <v>0</v>
      </c>
      <c r="E42" s="40">
        <v>427.867</v>
      </c>
      <c r="F42" s="39">
        <f t="shared" si="0"/>
        <v>0</v>
      </c>
      <c r="G42" s="36">
        <f t="shared" si="2"/>
        <v>232462.894</v>
      </c>
      <c r="H42" s="34">
        <f t="shared" si="1"/>
        <v>0.03606138363476413</v>
      </c>
    </row>
    <row r="43" spans="1:8" s="10" customFormat="1" ht="15" customHeight="1">
      <c r="A43" s="15" t="s">
        <v>83</v>
      </c>
      <c r="B43" s="18" t="s">
        <v>167</v>
      </c>
      <c r="C43" s="20" t="s">
        <v>168</v>
      </c>
      <c r="D43" s="28">
        <v>0</v>
      </c>
      <c r="E43" s="40">
        <v>155.175</v>
      </c>
      <c r="F43" s="39">
        <f t="shared" si="0"/>
        <v>0</v>
      </c>
      <c r="G43" s="36">
        <f t="shared" si="2"/>
        <v>232618.069</v>
      </c>
      <c r="H43" s="34">
        <f t="shared" si="1"/>
        <v>0.03608545554193709</v>
      </c>
    </row>
    <row r="44" spans="1:8" s="10" customFormat="1" ht="15" customHeight="1">
      <c r="A44" s="15" t="s">
        <v>86</v>
      </c>
      <c r="B44" s="18" t="s">
        <v>169</v>
      </c>
      <c r="C44" s="20" t="s">
        <v>170</v>
      </c>
      <c r="D44" s="28">
        <v>0</v>
      </c>
      <c r="E44" s="40">
        <v>11385.32</v>
      </c>
      <c r="F44" s="39">
        <f t="shared" si="0"/>
        <v>0</v>
      </c>
      <c r="G44" s="36">
        <f t="shared" si="2"/>
        <v>244003.389</v>
      </c>
      <c r="H44" s="34">
        <f t="shared" si="1"/>
        <v>0.03785163157657147</v>
      </c>
    </row>
    <row r="45" spans="1:8" ht="15" customHeight="1">
      <c r="A45" s="15" t="s">
        <v>95</v>
      </c>
      <c r="B45" s="18" t="s">
        <v>171</v>
      </c>
      <c r="C45" s="20" t="s">
        <v>172</v>
      </c>
      <c r="D45" s="28">
        <v>0</v>
      </c>
      <c r="E45" s="40">
        <v>8154.267</v>
      </c>
      <c r="F45" s="39">
        <f t="shared" si="0"/>
        <v>0</v>
      </c>
      <c r="G45" s="36">
        <f t="shared" si="2"/>
        <v>252157.656</v>
      </c>
      <c r="H45" s="34">
        <f t="shared" si="1"/>
        <v>0.039116582491908934</v>
      </c>
    </row>
    <row r="46" spans="1:8" ht="15" customHeight="1">
      <c r="A46" s="15" t="s">
        <v>95</v>
      </c>
      <c r="B46" s="18" t="s">
        <v>173</v>
      </c>
      <c r="C46" s="20" t="s">
        <v>174</v>
      </c>
      <c r="D46" s="28">
        <v>0</v>
      </c>
      <c r="E46" s="40">
        <v>1199.198</v>
      </c>
      <c r="F46" s="39">
        <f t="shared" si="0"/>
        <v>0</v>
      </c>
      <c r="G46" s="36">
        <f t="shared" si="2"/>
        <v>253356.854</v>
      </c>
      <c r="H46" s="34">
        <f t="shared" si="1"/>
        <v>0.03930261105925544</v>
      </c>
    </row>
    <row r="47" spans="1:8" ht="15" customHeight="1">
      <c r="A47" s="15" t="s">
        <v>86</v>
      </c>
      <c r="B47" s="18" t="s">
        <v>175</v>
      </c>
      <c r="C47" s="20" t="s">
        <v>176</v>
      </c>
      <c r="D47" s="28">
        <v>0</v>
      </c>
      <c r="E47" s="40">
        <v>760.513</v>
      </c>
      <c r="F47" s="39">
        <f t="shared" si="0"/>
        <v>0</v>
      </c>
      <c r="G47" s="36">
        <f t="shared" si="2"/>
        <v>254117.367</v>
      </c>
      <c r="H47" s="34">
        <f t="shared" si="1"/>
        <v>0.039420587526726523</v>
      </c>
    </row>
    <row r="48" spans="1:8" ht="15" customHeight="1">
      <c r="A48" s="15" t="s">
        <v>86</v>
      </c>
      <c r="B48" s="18" t="s">
        <v>177</v>
      </c>
      <c r="C48" s="20" t="s">
        <v>178</v>
      </c>
      <c r="D48" s="28">
        <v>0</v>
      </c>
      <c r="E48" s="40">
        <v>8142.471</v>
      </c>
      <c r="F48" s="39">
        <f t="shared" si="0"/>
        <v>0</v>
      </c>
      <c r="G48" s="36">
        <f t="shared" si="2"/>
        <v>262259.838</v>
      </c>
      <c r="H48" s="34">
        <f t="shared" si="1"/>
        <v>0.04068370855827465</v>
      </c>
    </row>
    <row r="49" spans="1:8" ht="15" customHeight="1">
      <c r="A49" s="2" t="s">
        <v>86</v>
      </c>
      <c r="B49" s="4" t="s">
        <v>179</v>
      </c>
      <c r="C49" s="5" t="s">
        <v>180</v>
      </c>
      <c r="D49" s="28">
        <v>0</v>
      </c>
      <c r="E49" s="40">
        <v>6416.635</v>
      </c>
      <c r="F49" s="39">
        <f t="shared" si="0"/>
        <v>0</v>
      </c>
      <c r="G49" s="36">
        <f t="shared" si="2"/>
        <v>268676.473</v>
      </c>
      <c r="H49" s="34">
        <f t="shared" si="1"/>
        <v>0.041679104995089436</v>
      </c>
    </row>
    <row r="50" spans="1:8" ht="15" customHeight="1">
      <c r="A50" s="15" t="s">
        <v>145</v>
      </c>
      <c r="B50" s="18" t="s">
        <v>181</v>
      </c>
      <c r="C50" s="20" t="s">
        <v>182</v>
      </c>
      <c r="D50" s="28">
        <v>0</v>
      </c>
      <c r="E50" s="40">
        <v>279.291</v>
      </c>
      <c r="F50" s="39">
        <f t="shared" si="0"/>
        <v>0</v>
      </c>
      <c r="G50" s="36">
        <f t="shared" si="2"/>
        <v>268955.764</v>
      </c>
      <c r="H50" s="34">
        <f t="shared" si="1"/>
        <v>0.04172243070494117</v>
      </c>
    </row>
    <row r="51" spans="1:8" ht="15" customHeight="1">
      <c r="A51" s="15" t="s">
        <v>128</v>
      </c>
      <c r="B51" s="18" t="s">
        <v>183</v>
      </c>
      <c r="C51" s="20" t="s">
        <v>184</v>
      </c>
      <c r="D51" s="28">
        <v>0</v>
      </c>
      <c r="E51" s="40">
        <v>6040.427</v>
      </c>
      <c r="F51" s="39">
        <f t="shared" si="0"/>
        <v>0</v>
      </c>
      <c r="G51" s="36">
        <f t="shared" si="2"/>
        <v>274996.19100000005</v>
      </c>
      <c r="H51" s="34">
        <f t="shared" si="1"/>
        <v>0.04265946694163531</v>
      </c>
    </row>
    <row r="52" spans="1:8" s="3" customFormat="1" ht="15" customHeight="1">
      <c r="A52" s="2" t="s">
        <v>86</v>
      </c>
      <c r="B52" s="4" t="s">
        <v>185</v>
      </c>
      <c r="C52" s="5" t="s">
        <v>186</v>
      </c>
      <c r="D52" s="28">
        <v>0</v>
      </c>
      <c r="E52" s="40">
        <v>2576.085</v>
      </c>
      <c r="F52" s="39">
        <f t="shared" si="0"/>
        <v>0</v>
      </c>
      <c r="G52" s="36">
        <f t="shared" si="2"/>
        <v>277572.27600000007</v>
      </c>
      <c r="H52" s="34">
        <f t="shared" si="1"/>
        <v>0.043059088523653304</v>
      </c>
    </row>
    <row r="53" spans="1:8" ht="15" customHeight="1">
      <c r="A53" s="15" t="s">
        <v>95</v>
      </c>
      <c r="B53" s="18" t="s">
        <v>187</v>
      </c>
      <c r="C53" s="20" t="s">
        <v>188</v>
      </c>
      <c r="D53" s="28">
        <v>0</v>
      </c>
      <c r="E53" s="40">
        <v>30668.697</v>
      </c>
      <c r="F53" s="39">
        <f t="shared" si="0"/>
        <v>0</v>
      </c>
      <c r="G53" s="36">
        <f t="shared" si="2"/>
        <v>308240.97300000006</v>
      </c>
      <c r="H53" s="34">
        <f t="shared" si="1"/>
        <v>0.0478166462958427</v>
      </c>
    </row>
    <row r="54" spans="1:8" ht="15" customHeight="1">
      <c r="A54" s="16" t="s">
        <v>83</v>
      </c>
      <c r="B54" s="16" t="s">
        <v>189</v>
      </c>
      <c r="C54" s="21" t="s">
        <v>190</v>
      </c>
      <c r="D54" s="28">
        <v>0</v>
      </c>
      <c r="E54" s="26">
        <v>94.149</v>
      </c>
      <c r="F54" s="39">
        <f t="shared" si="0"/>
        <v>0</v>
      </c>
      <c r="G54" s="36">
        <f t="shared" si="2"/>
        <v>308335.12200000003</v>
      </c>
      <c r="H54" s="34">
        <f t="shared" si="1"/>
        <v>0.04783125139323871</v>
      </c>
    </row>
    <row r="55" spans="1:8" ht="15" customHeight="1">
      <c r="A55" s="16" t="s">
        <v>83</v>
      </c>
      <c r="B55" s="16" t="s">
        <v>191</v>
      </c>
      <c r="C55" s="21" t="s">
        <v>192</v>
      </c>
      <c r="D55" s="28">
        <v>0</v>
      </c>
      <c r="E55" s="26">
        <v>25000</v>
      </c>
      <c r="F55" s="39">
        <f t="shared" si="0"/>
        <v>0</v>
      </c>
      <c r="G55" s="36">
        <f t="shared" si="2"/>
        <v>333335.12200000003</v>
      </c>
      <c r="H55" s="34">
        <f t="shared" si="1"/>
        <v>0.051709438467985806</v>
      </c>
    </row>
    <row r="56" spans="1:8" ht="15" customHeight="1">
      <c r="A56" s="15" t="s">
        <v>83</v>
      </c>
      <c r="B56" s="18" t="s">
        <v>193</v>
      </c>
      <c r="C56" s="20" t="s">
        <v>194</v>
      </c>
      <c r="D56" s="28">
        <v>0</v>
      </c>
      <c r="E56" s="40">
        <v>5278.563</v>
      </c>
      <c r="F56" s="39">
        <f t="shared" si="0"/>
        <v>0</v>
      </c>
      <c r="G56" s="36">
        <f t="shared" si="2"/>
        <v>338613.68500000006</v>
      </c>
      <c r="H56" s="34">
        <f t="shared" si="1"/>
        <v>0.052528288659979334</v>
      </c>
    </row>
    <row r="57" spans="1:8" ht="15" customHeight="1">
      <c r="A57" s="15" t="s">
        <v>128</v>
      </c>
      <c r="B57" s="18" t="s">
        <v>195</v>
      </c>
      <c r="C57" s="20" t="s">
        <v>196</v>
      </c>
      <c r="D57" s="28">
        <v>0</v>
      </c>
      <c r="E57" s="40">
        <v>3496.489</v>
      </c>
      <c r="F57" s="39">
        <f t="shared" si="0"/>
        <v>0</v>
      </c>
      <c r="G57" s="36">
        <f t="shared" si="2"/>
        <v>342110.17400000006</v>
      </c>
      <c r="H57" s="34">
        <f t="shared" si="1"/>
        <v>0.05307069019785115</v>
      </c>
    </row>
    <row r="58" spans="1:8" ht="15" customHeight="1">
      <c r="A58" s="15" t="s">
        <v>95</v>
      </c>
      <c r="B58" s="18" t="s">
        <v>197</v>
      </c>
      <c r="C58" s="20" t="s">
        <v>198</v>
      </c>
      <c r="D58" s="28">
        <v>0</v>
      </c>
      <c r="E58" s="40">
        <v>2034.667</v>
      </c>
      <c r="F58" s="39">
        <f t="shared" si="0"/>
        <v>0</v>
      </c>
      <c r="G58" s="36">
        <f t="shared" si="2"/>
        <v>344144.8410000001</v>
      </c>
      <c r="H58" s="34">
        <f t="shared" si="1"/>
        <v>0.05338632296828373</v>
      </c>
    </row>
    <row r="59" spans="1:8" ht="15" customHeight="1">
      <c r="A59" s="15" t="s">
        <v>95</v>
      </c>
      <c r="B59" s="18" t="s">
        <v>199</v>
      </c>
      <c r="C59" s="20" t="s">
        <v>200</v>
      </c>
      <c r="D59" s="28">
        <v>0</v>
      </c>
      <c r="E59" s="40">
        <v>2913.064</v>
      </c>
      <c r="F59" s="39">
        <f t="shared" si="0"/>
        <v>0</v>
      </c>
      <c r="G59" s="36">
        <f t="shared" si="2"/>
        <v>347057.9050000001</v>
      </c>
      <c r="H59" s="34">
        <f t="shared" si="1"/>
        <v>0.053838219254392174</v>
      </c>
    </row>
    <row r="60" spans="1:8" ht="15" customHeight="1">
      <c r="A60" s="15" t="s">
        <v>83</v>
      </c>
      <c r="B60" s="18" t="s">
        <v>201</v>
      </c>
      <c r="C60" s="20" t="s">
        <v>202</v>
      </c>
      <c r="D60" s="28">
        <v>0</v>
      </c>
      <c r="E60" s="26">
        <v>453.733</v>
      </c>
      <c r="F60" s="39">
        <f t="shared" si="0"/>
        <v>0</v>
      </c>
      <c r="G60" s="36">
        <f t="shared" si="2"/>
        <v>347511.6380000001</v>
      </c>
      <c r="H60" s="34">
        <f t="shared" si="1"/>
        <v>0.053908605712631626</v>
      </c>
    </row>
    <row r="61" spans="1:8" ht="15" customHeight="1">
      <c r="A61" s="15" t="s">
        <v>95</v>
      </c>
      <c r="B61" s="18" t="s">
        <v>203</v>
      </c>
      <c r="C61" s="20" t="s">
        <v>204</v>
      </c>
      <c r="D61" s="28">
        <v>0</v>
      </c>
      <c r="E61" s="40">
        <v>15970.364</v>
      </c>
      <c r="F61" s="39">
        <f t="shared" si="0"/>
        <v>0</v>
      </c>
      <c r="G61" s="36">
        <f t="shared" si="2"/>
        <v>363482.0020000001</v>
      </c>
      <c r="H61" s="34">
        <f t="shared" si="1"/>
        <v>0.05638604808238388</v>
      </c>
    </row>
    <row r="62" spans="1:8" ht="15" customHeight="1">
      <c r="A62" s="15" t="s">
        <v>95</v>
      </c>
      <c r="B62" s="18" t="s">
        <v>205</v>
      </c>
      <c r="C62" s="20" t="s">
        <v>206</v>
      </c>
      <c r="D62" s="33">
        <v>0</v>
      </c>
      <c r="E62" s="40">
        <v>11308.352</v>
      </c>
      <c r="F62" s="39">
        <f t="shared" si="0"/>
        <v>0</v>
      </c>
      <c r="G62" s="36">
        <f t="shared" si="2"/>
        <v>374790.3540000001</v>
      </c>
      <c r="H62" s="34">
        <f t="shared" si="1"/>
        <v>0.0581402842649075</v>
      </c>
    </row>
    <row r="63" spans="1:8" ht="15" customHeight="1">
      <c r="A63" s="15" t="s">
        <v>83</v>
      </c>
      <c r="B63" s="18" t="s">
        <v>207</v>
      </c>
      <c r="C63" s="20" t="s">
        <v>208</v>
      </c>
      <c r="D63" s="33">
        <v>0</v>
      </c>
      <c r="E63" s="40">
        <v>290.959</v>
      </c>
      <c r="F63" s="39">
        <f t="shared" si="0"/>
        <v>0</v>
      </c>
      <c r="G63" s="36">
        <f t="shared" si="2"/>
        <v>375081.3130000001</v>
      </c>
      <c r="H63" s="34">
        <f t="shared" si="1"/>
        <v>0.058185420002230745</v>
      </c>
    </row>
    <row r="64" spans="1:8" ht="15" customHeight="1">
      <c r="A64" s="15" t="s">
        <v>95</v>
      </c>
      <c r="B64" s="18" t="s">
        <v>209</v>
      </c>
      <c r="C64" s="20" t="s">
        <v>210</v>
      </c>
      <c r="D64" s="33">
        <v>0</v>
      </c>
      <c r="E64" s="40">
        <v>11350.798</v>
      </c>
      <c r="F64" s="39">
        <f t="shared" si="0"/>
        <v>0</v>
      </c>
      <c r="G64" s="36">
        <f t="shared" si="2"/>
        <v>386432.1110000001</v>
      </c>
      <c r="H64" s="34">
        <f t="shared" si="1"/>
        <v>0.059946240725897354</v>
      </c>
    </row>
    <row r="65" spans="1:8" ht="15" customHeight="1">
      <c r="A65" s="15" t="s">
        <v>145</v>
      </c>
      <c r="B65" s="18" t="s">
        <v>211</v>
      </c>
      <c r="C65" s="20" t="s">
        <v>212</v>
      </c>
      <c r="D65" s="28">
        <v>0</v>
      </c>
      <c r="E65" s="40">
        <v>389.941</v>
      </c>
      <c r="F65" s="39">
        <f t="shared" si="0"/>
        <v>0</v>
      </c>
      <c r="G65" s="36">
        <f t="shared" si="2"/>
        <v>386822.0520000001</v>
      </c>
      <c r="H65" s="34">
        <f t="shared" si="1"/>
        <v>0.06000673129174191</v>
      </c>
    </row>
    <row r="66" spans="1:8" ht="15" customHeight="1">
      <c r="A66" s="15" t="s">
        <v>86</v>
      </c>
      <c r="B66" s="18" t="s">
        <v>213</v>
      </c>
      <c r="C66" s="20" t="s">
        <v>214</v>
      </c>
      <c r="D66" s="28">
        <v>0</v>
      </c>
      <c r="E66" s="40">
        <v>383.385</v>
      </c>
      <c r="F66" s="39">
        <f t="shared" si="0"/>
        <v>0</v>
      </c>
      <c r="G66" s="36">
        <f t="shared" si="2"/>
        <v>387205.4370000001</v>
      </c>
      <c r="H66" s="34">
        <f t="shared" si="1"/>
        <v>0.06006620484180799</v>
      </c>
    </row>
    <row r="67" spans="1:8" ht="15" customHeight="1">
      <c r="A67" s="2" t="s">
        <v>95</v>
      </c>
      <c r="B67" s="4" t="s">
        <v>215</v>
      </c>
      <c r="C67" s="5" t="s">
        <v>216</v>
      </c>
      <c r="D67" s="28">
        <v>0</v>
      </c>
      <c r="E67" s="40">
        <v>2664.528</v>
      </c>
      <c r="F67" s="39">
        <f t="shared" si="0"/>
        <v>0</v>
      </c>
      <c r="G67" s="36">
        <f t="shared" si="2"/>
        <v>389869.9650000001</v>
      </c>
      <c r="H67" s="34">
        <f t="shared" si="1"/>
        <v>0.06047954636380406</v>
      </c>
    </row>
    <row r="68" spans="1:8" ht="15" customHeight="1">
      <c r="A68" s="15" t="s">
        <v>95</v>
      </c>
      <c r="B68" s="18" t="s">
        <v>217</v>
      </c>
      <c r="C68" s="20" t="s">
        <v>218</v>
      </c>
      <c r="D68" s="33">
        <v>0</v>
      </c>
      <c r="E68" s="40">
        <v>1161.371</v>
      </c>
      <c r="F68" s="39">
        <f t="shared" si="0"/>
        <v>0</v>
      </c>
      <c r="G68" s="36">
        <f t="shared" si="2"/>
        <v>391031.33600000007</v>
      </c>
      <c r="H68" s="34">
        <f t="shared" si="1"/>
        <v>0.060659706923851496</v>
      </c>
    </row>
    <row r="69" spans="1:8" ht="15" customHeight="1">
      <c r="A69" s="15" t="s">
        <v>83</v>
      </c>
      <c r="B69" s="18" t="s">
        <v>219</v>
      </c>
      <c r="C69" s="20" t="s">
        <v>220</v>
      </c>
      <c r="D69" s="28">
        <v>0</v>
      </c>
      <c r="E69" s="40">
        <v>2533.299</v>
      </c>
      <c r="F69" s="39">
        <f aca="true" t="shared" si="3" ref="F69:F132">(D69*1000000000)/(E69*1000)</f>
        <v>0</v>
      </c>
      <c r="G69" s="36">
        <f t="shared" si="2"/>
        <v>393564.63500000007</v>
      </c>
      <c r="H69" s="34">
        <f aca="true" t="shared" si="4" ref="H69:H132">G69/6446311</f>
        <v>0.06105269122138229</v>
      </c>
    </row>
    <row r="70" spans="1:8" ht="15" customHeight="1">
      <c r="A70" s="15" t="s">
        <v>95</v>
      </c>
      <c r="B70" s="18" t="s">
        <v>221</v>
      </c>
      <c r="C70" s="20" t="s">
        <v>222</v>
      </c>
      <c r="D70" s="28">
        <v>0</v>
      </c>
      <c r="E70" s="40">
        <v>1756.597</v>
      </c>
      <c r="F70" s="39">
        <f t="shared" si="3"/>
        <v>0</v>
      </c>
      <c r="G70" s="36">
        <f aca="true" t="shared" si="5" ref="G70:G133">G69+E70</f>
        <v>395321.2320000001</v>
      </c>
      <c r="H70" s="34">
        <f t="shared" si="4"/>
        <v>0.06132518769261987</v>
      </c>
    </row>
    <row r="71" spans="1:8" ht="15" customHeight="1">
      <c r="A71" s="15" t="s">
        <v>83</v>
      </c>
      <c r="B71" s="18" t="s">
        <v>223</v>
      </c>
      <c r="C71" s="20" t="s">
        <v>224</v>
      </c>
      <c r="D71" s="28">
        <v>0</v>
      </c>
      <c r="E71" s="40">
        <v>23042.704</v>
      </c>
      <c r="F71" s="39">
        <f t="shared" si="3"/>
        <v>0</v>
      </c>
      <c r="G71" s="36">
        <f t="shared" si="5"/>
        <v>418363.9360000001</v>
      </c>
      <c r="H71" s="34">
        <f t="shared" si="4"/>
        <v>0.0648997443654208</v>
      </c>
    </row>
    <row r="72" spans="1:8" ht="15" customHeight="1">
      <c r="A72" s="15" t="s">
        <v>86</v>
      </c>
      <c r="B72" s="18" t="s">
        <v>225</v>
      </c>
      <c r="C72" s="20" t="s">
        <v>226</v>
      </c>
      <c r="D72" s="28">
        <v>0</v>
      </c>
      <c r="E72" s="40">
        <v>215.277</v>
      </c>
      <c r="F72" s="39">
        <f t="shared" si="3"/>
        <v>0</v>
      </c>
      <c r="G72" s="36">
        <f t="shared" si="5"/>
        <v>418579.2130000001</v>
      </c>
      <c r="H72" s="34">
        <f t="shared" si="4"/>
        <v>0.06493313974457642</v>
      </c>
    </row>
    <row r="73" spans="1:8" ht="15" customHeight="1">
      <c r="A73" s="15" t="s">
        <v>83</v>
      </c>
      <c r="B73" s="18" t="s">
        <v>0</v>
      </c>
      <c r="C73" s="20" t="s">
        <v>1</v>
      </c>
      <c r="D73" s="33">
        <v>0</v>
      </c>
      <c r="E73" s="40">
        <v>215.292</v>
      </c>
      <c r="F73" s="39">
        <f t="shared" si="3"/>
        <v>0</v>
      </c>
      <c r="G73" s="36">
        <f t="shared" si="5"/>
        <v>418794.5050000001</v>
      </c>
      <c r="H73" s="34">
        <f t="shared" si="4"/>
        <v>0.06496653745064428</v>
      </c>
    </row>
    <row r="74" spans="1:8" ht="15" customHeight="1">
      <c r="A74" s="15" t="s">
        <v>86</v>
      </c>
      <c r="B74" s="18" t="s">
        <v>2</v>
      </c>
      <c r="C74" s="20" t="s">
        <v>3</v>
      </c>
      <c r="D74" s="28">
        <v>0</v>
      </c>
      <c r="E74" s="40">
        <v>5071.423</v>
      </c>
      <c r="F74" s="39">
        <f t="shared" si="3"/>
        <v>0</v>
      </c>
      <c r="G74" s="36">
        <f t="shared" si="5"/>
        <v>423865.92800000013</v>
      </c>
      <c r="H74" s="34">
        <f t="shared" si="4"/>
        <v>0.06575325453581128</v>
      </c>
    </row>
    <row r="75" spans="1:8" ht="15" customHeight="1">
      <c r="A75" s="15" t="s">
        <v>95</v>
      </c>
      <c r="B75" s="18" t="s">
        <v>4</v>
      </c>
      <c r="C75" s="20" t="s">
        <v>5</v>
      </c>
      <c r="D75" s="28">
        <v>0</v>
      </c>
      <c r="E75" s="40">
        <v>10831.545</v>
      </c>
      <c r="F75" s="39">
        <f t="shared" si="3"/>
        <v>0</v>
      </c>
      <c r="G75" s="36">
        <f t="shared" si="5"/>
        <v>434697.4730000001</v>
      </c>
      <c r="H75" s="34">
        <f t="shared" si="4"/>
        <v>0.06743352484855293</v>
      </c>
    </row>
    <row r="76" spans="1:8" ht="15" customHeight="1">
      <c r="A76" s="15" t="s">
        <v>86</v>
      </c>
      <c r="B76" s="18" t="s">
        <v>6</v>
      </c>
      <c r="C76" s="20" t="s">
        <v>7</v>
      </c>
      <c r="D76" s="28">
        <v>0</v>
      </c>
      <c r="E76" s="40">
        <v>2855.694</v>
      </c>
      <c r="F76" s="39">
        <f t="shared" si="3"/>
        <v>0</v>
      </c>
      <c r="G76" s="36">
        <f t="shared" si="5"/>
        <v>437553.16700000013</v>
      </c>
      <c r="H76" s="34">
        <f t="shared" si="4"/>
        <v>0.06787652147096225</v>
      </c>
    </row>
    <row r="77" spans="1:8" s="3" customFormat="1" ht="15" customHeight="1">
      <c r="A77" s="15" t="s">
        <v>86</v>
      </c>
      <c r="B77" s="18" t="s">
        <v>8</v>
      </c>
      <c r="C77" s="20" t="s">
        <v>9</v>
      </c>
      <c r="D77" s="28">
        <v>0</v>
      </c>
      <c r="E77" s="40">
        <v>5496.467</v>
      </c>
      <c r="F77" s="39">
        <f t="shared" si="3"/>
        <v>0</v>
      </c>
      <c r="G77" s="36">
        <f t="shared" si="5"/>
        <v>443049.63400000014</v>
      </c>
      <c r="H77" s="34">
        <f t="shared" si="4"/>
        <v>0.06872917456200921</v>
      </c>
    </row>
    <row r="78" spans="1:8" ht="15" customHeight="1">
      <c r="A78" s="15" t="s">
        <v>83</v>
      </c>
      <c r="B78" s="18" t="s">
        <v>10</v>
      </c>
      <c r="C78" s="20" t="s">
        <v>11</v>
      </c>
      <c r="D78" s="28">
        <v>0</v>
      </c>
      <c r="E78" s="40">
        <v>75653.257</v>
      </c>
      <c r="F78" s="39">
        <f t="shared" si="3"/>
        <v>0</v>
      </c>
      <c r="G78" s="36">
        <f t="shared" si="5"/>
        <v>518702.8910000001</v>
      </c>
      <c r="H78" s="34">
        <f t="shared" si="4"/>
        <v>0.080465073900406</v>
      </c>
    </row>
    <row r="79" spans="1:8" ht="15" customHeight="1">
      <c r="A79" s="15" t="s">
        <v>95</v>
      </c>
      <c r="B79" s="18" t="s">
        <v>12</v>
      </c>
      <c r="C79" s="20" t="s">
        <v>13</v>
      </c>
      <c r="D79" s="28">
        <v>0</v>
      </c>
      <c r="E79" s="40">
        <v>721.214</v>
      </c>
      <c r="F79" s="39">
        <f t="shared" si="3"/>
        <v>0</v>
      </c>
      <c r="G79" s="36">
        <f t="shared" si="5"/>
        <v>519424.1050000001</v>
      </c>
      <c r="H79" s="34">
        <f t="shared" si="4"/>
        <v>0.08057695401292307</v>
      </c>
    </row>
    <row r="80" spans="1:8" ht="15" customHeight="1">
      <c r="A80" s="2" t="s">
        <v>95</v>
      </c>
      <c r="B80" s="4" t="s">
        <v>14</v>
      </c>
      <c r="C80" s="5" t="s">
        <v>15</v>
      </c>
      <c r="D80" s="28">
        <v>0</v>
      </c>
      <c r="E80" s="40">
        <v>7608.928</v>
      </c>
      <c r="F80" s="39">
        <f t="shared" si="3"/>
        <v>0</v>
      </c>
      <c r="G80" s="36">
        <f t="shared" si="5"/>
        <v>527033.033</v>
      </c>
      <c r="H80" s="34">
        <f t="shared" si="4"/>
        <v>0.0817573078618143</v>
      </c>
    </row>
    <row r="81" spans="1:8" ht="15" customHeight="1">
      <c r="A81" s="15" t="s">
        <v>86</v>
      </c>
      <c r="B81" s="18" t="s">
        <v>16</v>
      </c>
      <c r="C81" s="20" t="s">
        <v>17</v>
      </c>
      <c r="D81" s="33">
        <v>0</v>
      </c>
      <c r="E81" s="40">
        <v>147.783</v>
      </c>
      <c r="F81" s="39">
        <f t="shared" si="3"/>
        <v>0</v>
      </c>
      <c r="G81" s="36">
        <f t="shared" si="5"/>
        <v>527180.8160000001</v>
      </c>
      <c r="H81" s="34">
        <f t="shared" si="4"/>
        <v>0.08178023306663301</v>
      </c>
    </row>
    <row r="82" spans="1:8" ht="15" customHeight="1">
      <c r="A82" s="15" t="s">
        <v>83</v>
      </c>
      <c r="B82" s="18" t="s">
        <v>18</v>
      </c>
      <c r="C82" s="20" t="s">
        <v>19</v>
      </c>
      <c r="D82" s="28">
        <v>0</v>
      </c>
      <c r="E82" s="40">
        <v>158.633</v>
      </c>
      <c r="F82" s="39">
        <f t="shared" si="3"/>
        <v>0</v>
      </c>
      <c r="G82" s="36">
        <f t="shared" si="5"/>
        <v>527339.4490000001</v>
      </c>
      <c r="H82" s="34">
        <f t="shared" si="4"/>
        <v>0.08180484140464216</v>
      </c>
    </row>
    <row r="83" spans="1:8" ht="15" customHeight="1">
      <c r="A83" s="15" t="s">
        <v>95</v>
      </c>
      <c r="B83" s="18" t="s">
        <v>20</v>
      </c>
      <c r="C83" s="20" t="s">
        <v>21</v>
      </c>
      <c r="D83" s="28">
        <v>0</v>
      </c>
      <c r="E83" s="41">
        <v>79.715</v>
      </c>
      <c r="F83" s="39">
        <f t="shared" si="3"/>
        <v>0</v>
      </c>
      <c r="G83" s="36">
        <f t="shared" si="5"/>
        <v>527419.1640000001</v>
      </c>
      <c r="H83" s="34">
        <f t="shared" si="4"/>
        <v>0.08181720739194868</v>
      </c>
    </row>
    <row r="84" spans="1:8" ht="15" customHeight="1">
      <c r="A84" s="15" t="s">
        <v>95</v>
      </c>
      <c r="B84" s="18" t="s">
        <v>22</v>
      </c>
      <c r="C84" s="20" t="s">
        <v>23</v>
      </c>
      <c r="D84" s="28">
        <v>0</v>
      </c>
      <c r="E84" s="40">
        <v>4404.74</v>
      </c>
      <c r="F84" s="39">
        <f t="shared" si="3"/>
        <v>0</v>
      </c>
      <c r="G84" s="36">
        <f t="shared" si="5"/>
        <v>531823.9040000001</v>
      </c>
      <c r="H84" s="34">
        <f t="shared" si="4"/>
        <v>0.08250050362137354</v>
      </c>
    </row>
    <row r="85" spans="1:8" ht="15" customHeight="1">
      <c r="A85" s="15" t="s">
        <v>83</v>
      </c>
      <c r="B85" s="18" t="s">
        <v>24</v>
      </c>
      <c r="C85" s="20" t="s">
        <v>25</v>
      </c>
      <c r="D85" s="28">
        <v>0</v>
      </c>
      <c r="E85" s="40">
        <v>447.428</v>
      </c>
      <c r="F85" s="39">
        <f t="shared" si="3"/>
        <v>0</v>
      </c>
      <c r="G85" s="36">
        <f t="shared" si="5"/>
        <v>532271.332</v>
      </c>
      <c r="H85" s="34">
        <f t="shared" si="4"/>
        <v>0.08256991200083273</v>
      </c>
    </row>
    <row r="86" spans="1:8" ht="15" customHeight="1">
      <c r="A86" s="15" t="s">
        <v>95</v>
      </c>
      <c r="B86" s="18" t="s">
        <v>26</v>
      </c>
      <c r="C86" s="20" t="s">
        <v>27</v>
      </c>
      <c r="D86" s="28">
        <v>0</v>
      </c>
      <c r="E86" s="40">
        <v>8777.879</v>
      </c>
      <c r="F86" s="39">
        <f t="shared" si="3"/>
        <v>0</v>
      </c>
      <c r="G86" s="36">
        <f t="shared" si="5"/>
        <v>541049.211</v>
      </c>
      <c r="H86" s="34">
        <f t="shared" si="4"/>
        <v>0.08393160227609248</v>
      </c>
    </row>
    <row r="87" spans="1:8" ht="15" customHeight="1">
      <c r="A87" s="15" t="s">
        <v>83</v>
      </c>
      <c r="B87" s="18" t="s">
        <v>28</v>
      </c>
      <c r="C87" s="20" t="s">
        <v>29</v>
      </c>
      <c r="D87" s="28">
        <v>0</v>
      </c>
      <c r="E87" s="40">
        <v>18923.749</v>
      </c>
      <c r="F87" s="39">
        <f t="shared" si="3"/>
        <v>0</v>
      </c>
      <c r="G87" s="36">
        <f t="shared" si="5"/>
        <v>559972.96</v>
      </c>
      <c r="H87" s="34">
        <f t="shared" si="4"/>
        <v>0.0868671958271948</v>
      </c>
    </row>
    <row r="88" spans="1:8" ht="15" customHeight="1">
      <c r="A88" s="15" t="s">
        <v>95</v>
      </c>
      <c r="B88" s="18" t="s">
        <v>30</v>
      </c>
      <c r="C88" s="20" t="s">
        <v>31</v>
      </c>
      <c r="D88" s="28">
        <v>0</v>
      </c>
      <c r="E88" s="40">
        <v>31095.162</v>
      </c>
      <c r="F88" s="39">
        <f t="shared" si="3"/>
        <v>0</v>
      </c>
      <c r="G88" s="36">
        <f t="shared" si="5"/>
        <v>591068.122</v>
      </c>
      <c r="H88" s="34">
        <f t="shared" si="4"/>
        <v>0.09169091004141748</v>
      </c>
    </row>
    <row r="89" spans="1:8" ht="15" customHeight="1">
      <c r="A89" s="15" t="s">
        <v>86</v>
      </c>
      <c r="B89" s="18" t="s">
        <v>32</v>
      </c>
      <c r="C89" s="20" t="s">
        <v>33</v>
      </c>
      <c r="D89" s="33">
        <v>0</v>
      </c>
      <c r="E89" s="40">
        <v>417.159</v>
      </c>
      <c r="F89" s="39">
        <f t="shared" si="3"/>
        <v>0</v>
      </c>
      <c r="G89" s="36">
        <f t="shared" si="5"/>
        <v>591485.281</v>
      </c>
      <c r="H89" s="34">
        <f t="shared" si="4"/>
        <v>0.09175562286709406</v>
      </c>
    </row>
    <row r="90" spans="1:8" ht="15" customHeight="1">
      <c r="A90" s="15" t="s">
        <v>95</v>
      </c>
      <c r="B90" s="18" t="s">
        <v>34</v>
      </c>
      <c r="C90" s="20" t="s">
        <v>35</v>
      </c>
      <c r="D90" s="28">
        <v>0</v>
      </c>
      <c r="E90" s="40">
        <v>924.786</v>
      </c>
      <c r="F90" s="39">
        <f t="shared" si="3"/>
        <v>0</v>
      </c>
      <c r="G90" s="36">
        <f t="shared" si="5"/>
        <v>592410.0669999999</v>
      </c>
      <c r="H90" s="34">
        <f t="shared" si="4"/>
        <v>0.09189908259157833</v>
      </c>
    </row>
    <row r="91" spans="1:8" ht="15" customHeight="1">
      <c r="A91" s="15" t="s">
        <v>95</v>
      </c>
      <c r="B91" s="18" t="s">
        <v>261</v>
      </c>
      <c r="C91" s="20" t="s">
        <v>262</v>
      </c>
      <c r="D91" s="28">
        <v>0</v>
      </c>
      <c r="E91" s="40">
        <v>35119.255</v>
      </c>
      <c r="F91" s="39">
        <f t="shared" si="3"/>
        <v>0</v>
      </c>
      <c r="G91" s="36">
        <f t="shared" si="5"/>
        <v>627529.3219999999</v>
      </c>
      <c r="H91" s="34">
        <f t="shared" si="4"/>
        <v>0.09734704422420822</v>
      </c>
    </row>
    <row r="92" spans="1:8" ht="15" customHeight="1">
      <c r="A92" s="15" t="s">
        <v>95</v>
      </c>
      <c r="B92" s="18" t="s">
        <v>263</v>
      </c>
      <c r="C92" s="20" t="s">
        <v>264</v>
      </c>
      <c r="D92" s="28">
        <v>0</v>
      </c>
      <c r="E92" s="40">
        <v>4526.972</v>
      </c>
      <c r="F92" s="39">
        <f t="shared" si="3"/>
        <v>0</v>
      </c>
      <c r="G92" s="36">
        <f t="shared" si="5"/>
        <v>632056.2939999999</v>
      </c>
      <c r="H92" s="34">
        <f t="shared" si="4"/>
        <v>0.09804930199613389</v>
      </c>
    </row>
    <row r="93" spans="1:8" ht="15" customHeight="1">
      <c r="A93" s="15" t="s">
        <v>83</v>
      </c>
      <c r="B93" s="18" t="s">
        <v>265</v>
      </c>
      <c r="C93" s="20" t="s">
        <v>266</v>
      </c>
      <c r="D93" s="33">
        <v>0</v>
      </c>
      <c r="E93" s="26">
        <v>104.227</v>
      </c>
      <c r="F93" s="39">
        <f t="shared" si="3"/>
        <v>0</v>
      </c>
      <c r="G93" s="36">
        <f t="shared" si="5"/>
        <v>632160.5209999998</v>
      </c>
      <c r="H93" s="34">
        <f t="shared" si="4"/>
        <v>0.09806547046830347</v>
      </c>
    </row>
    <row r="94" spans="1:8" ht="15" customHeight="1">
      <c r="A94" s="15" t="s">
        <v>95</v>
      </c>
      <c r="B94" s="18" t="s">
        <v>267</v>
      </c>
      <c r="C94" s="20" t="s">
        <v>268</v>
      </c>
      <c r="D94" s="28">
        <v>0</v>
      </c>
      <c r="E94" s="40">
        <v>23300.162</v>
      </c>
      <c r="F94" s="39">
        <f t="shared" si="3"/>
        <v>0</v>
      </c>
      <c r="G94" s="36">
        <f t="shared" si="5"/>
        <v>655460.6829999998</v>
      </c>
      <c r="H94" s="34">
        <f t="shared" si="4"/>
        <v>0.10167996595262001</v>
      </c>
    </row>
    <row r="95" spans="1:8" ht="15" customHeight="1">
      <c r="A95" s="15" t="s">
        <v>83</v>
      </c>
      <c r="B95" s="18" t="s">
        <v>269</v>
      </c>
      <c r="C95" s="20" t="s">
        <v>270</v>
      </c>
      <c r="D95" s="28">
        <v>0</v>
      </c>
      <c r="E95" s="40">
        <v>196.803</v>
      </c>
      <c r="F95" s="39">
        <f t="shared" si="3"/>
        <v>0</v>
      </c>
      <c r="G95" s="36">
        <f t="shared" si="5"/>
        <v>655657.4859999998</v>
      </c>
      <c r="H95" s="34">
        <f t="shared" si="4"/>
        <v>0.10171049550665485</v>
      </c>
    </row>
    <row r="96" spans="1:8" ht="15" customHeight="1">
      <c r="A96" s="16" t="s">
        <v>86</v>
      </c>
      <c r="B96" s="16" t="s">
        <v>271</v>
      </c>
      <c r="C96" s="21" t="s">
        <v>272</v>
      </c>
      <c r="D96" s="28">
        <v>0</v>
      </c>
      <c r="E96" s="26">
        <v>20.812</v>
      </c>
      <c r="F96" s="39">
        <f t="shared" si="3"/>
        <v>0</v>
      </c>
      <c r="G96" s="36">
        <f t="shared" si="5"/>
        <v>655678.2979999998</v>
      </c>
      <c r="H96" s="34">
        <f t="shared" si="4"/>
        <v>0.10171372401983085</v>
      </c>
    </row>
    <row r="97" spans="1:8" ht="15" customHeight="1">
      <c r="A97" s="16" t="s">
        <v>86</v>
      </c>
      <c r="B97" s="16" t="s">
        <v>273</v>
      </c>
      <c r="C97" s="21" t="s">
        <v>274</v>
      </c>
      <c r="D97" s="28">
        <v>0</v>
      </c>
      <c r="E97" s="26">
        <v>20.812</v>
      </c>
      <c r="F97" s="39">
        <f t="shared" si="3"/>
        <v>0</v>
      </c>
      <c r="G97" s="36">
        <f t="shared" si="5"/>
        <v>655699.1099999999</v>
      </c>
      <c r="H97" s="34">
        <f t="shared" si="4"/>
        <v>0.10171695253300685</v>
      </c>
    </row>
    <row r="98" spans="1:8" ht="15" customHeight="1">
      <c r="A98" s="15" t="s">
        <v>95</v>
      </c>
      <c r="B98" s="18" t="s">
        <v>275</v>
      </c>
      <c r="C98" s="20" t="s">
        <v>276</v>
      </c>
      <c r="D98" s="28">
        <v>0</v>
      </c>
      <c r="E98" s="40">
        <v>251.824</v>
      </c>
      <c r="F98" s="39">
        <f t="shared" si="3"/>
        <v>0</v>
      </c>
      <c r="G98" s="36">
        <f t="shared" si="5"/>
        <v>655950.9339999999</v>
      </c>
      <c r="H98" s="34">
        <f t="shared" si="4"/>
        <v>0.10175601735628328</v>
      </c>
    </row>
    <row r="99" spans="1:8" ht="15" customHeight="1">
      <c r="A99" s="15" t="s">
        <v>128</v>
      </c>
      <c r="B99" s="18" t="s">
        <v>277</v>
      </c>
      <c r="C99" s="20" t="s">
        <v>278</v>
      </c>
      <c r="D99" s="28">
        <v>0</v>
      </c>
      <c r="E99" s="40">
        <v>18348.746</v>
      </c>
      <c r="F99" s="39">
        <f t="shared" si="3"/>
        <v>0</v>
      </c>
      <c r="G99" s="36">
        <f t="shared" si="5"/>
        <v>674299.6799999999</v>
      </c>
      <c r="H99" s="34">
        <f t="shared" si="4"/>
        <v>0.10460241213928399</v>
      </c>
    </row>
    <row r="100" spans="1:8" ht="15" customHeight="1">
      <c r="A100" s="15" t="s">
        <v>95</v>
      </c>
      <c r="B100" s="18" t="s">
        <v>279</v>
      </c>
      <c r="C100" s="20" t="s">
        <v>280</v>
      </c>
      <c r="D100" s="33">
        <v>0</v>
      </c>
      <c r="E100" s="40">
        <v>10421.339</v>
      </c>
      <c r="F100" s="39">
        <f t="shared" si="3"/>
        <v>0</v>
      </c>
      <c r="G100" s="36">
        <f t="shared" si="5"/>
        <v>684721.019</v>
      </c>
      <c r="H100" s="34">
        <f t="shared" si="4"/>
        <v>0.10621904822773831</v>
      </c>
    </row>
    <row r="101" spans="1:8" s="3" customFormat="1" ht="15" customHeight="1">
      <c r="A101" s="15" t="s">
        <v>95</v>
      </c>
      <c r="B101" s="18" t="s">
        <v>281</v>
      </c>
      <c r="C101" s="20" t="s">
        <v>282</v>
      </c>
      <c r="D101" s="33">
        <v>0</v>
      </c>
      <c r="E101" s="42">
        <v>12627.277</v>
      </c>
      <c r="F101" s="39">
        <f t="shared" si="3"/>
        <v>0</v>
      </c>
      <c r="G101" s="36">
        <f t="shared" si="5"/>
        <v>697348.296</v>
      </c>
      <c r="H101" s="34">
        <f t="shared" si="4"/>
        <v>0.10817788592576436</v>
      </c>
    </row>
    <row r="102" spans="1:8" ht="15" customHeight="1">
      <c r="A102" s="15" t="s">
        <v>95</v>
      </c>
      <c r="B102" s="18" t="s">
        <v>283</v>
      </c>
      <c r="C102" s="20" t="s">
        <v>284</v>
      </c>
      <c r="D102" s="33">
        <v>2</v>
      </c>
      <c r="E102" s="40">
        <v>29878.403</v>
      </c>
      <c r="F102" s="39">
        <f t="shared" si="3"/>
        <v>66.93798192627631</v>
      </c>
      <c r="G102" s="36">
        <f t="shared" si="5"/>
        <v>727226.699</v>
      </c>
      <c r="H102" s="34">
        <f t="shared" si="4"/>
        <v>0.11281284737891176</v>
      </c>
    </row>
    <row r="103" spans="1:8" ht="15" customHeight="1">
      <c r="A103" s="15" t="s">
        <v>95</v>
      </c>
      <c r="B103" s="18" t="s">
        <v>285</v>
      </c>
      <c r="C103" s="20" t="s">
        <v>286</v>
      </c>
      <c r="D103" s="28">
        <v>1</v>
      </c>
      <c r="E103" s="40">
        <v>9420.518</v>
      </c>
      <c r="F103" s="39">
        <f t="shared" si="3"/>
        <v>106.15127533326724</v>
      </c>
      <c r="G103" s="36">
        <f t="shared" si="5"/>
        <v>736647.2170000001</v>
      </c>
      <c r="H103" s="34">
        <f t="shared" si="4"/>
        <v>0.11427422862471266</v>
      </c>
    </row>
    <row r="104" spans="1:8" ht="15" customHeight="1">
      <c r="A104" s="15" t="s">
        <v>95</v>
      </c>
      <c r="B104" s="18" t="s">
        <v>287</v>
      </c>
      <c r="C104" s="20" t="s">
        <v>288</v>
      </c>
      <c r="D104" s="28">
        <v>2</v>
      </c>
      <c r="E104" s="40">
        <v>18292.382</v>
      </c>
      <c r="F104" s="39">
        <f t="shared" si="3"/>
        <v>109.33513196914431</v>
      </c>
      <c r="G104" s="36">
        <f t="shared" si="5"/>
        <v>754939.599</v>
      </c>
      <c r="H104" s="34">
        <f t="shared" si="4"/>
        <v>0.1171118798022621</v>
      </c>
    </row>
    <row r="105" spans="1:8" s="10" customFormat="1" ht="15" customHeight="1">
      <c r="A105" s="16" t="s">
        <v>83</v>
      </c>
      <c r="B105" s="16" t="s">
        <v>289</v>
      </c>
      <c r="C105" s="21" t="s">
        <v>290</v>
      </c>
      <c r="D105" s="28">
        <v>66</v>
      </c>
      <c r="E105" s="26">
        <v>419950</v>
      </c>
      <c r="F105" s="39">
        <f t="shared" si="3"/>
        <v>157.1615668531968</v>
      </c>
      <c r="G105" s="36">
        <f t="shared" si="5"/>
        <v>1174889.599</v>
      </c>
      <c r="H105" s="34">
        <f t="shared" si="4"/>
        <v>0.18225766628386375</v>
      </c>
    </row>
    <row r="106" spans="1:8" s="10" customFormat="1" ht="15" customHeight="1">
      <c r="A106" s="15" t="s">
        <v>86</v>
      </c>
      <c r="B106" s="18" t="s">
        <v>291</v>
      </c>
      <c r="C106" s="20" t="s">
        <v>292</v>
      </c>
      <c r="D106" s="28">
        <v>1</v>
      </c>
      <c r="E106" s="40">
        <v>3337.08</v>
      </c>
      <c r="F106" s="39">
        <f t="shared" si="3"/>
        <v>299.6631785872679</v>
      </c>
      <c r="G106" s="36">
        <f t="shared" si="5"/>
        <v>1178226.679</v>
      </c>
      <c r="H106" s="34">
        <f t="shared" si="4"/>
        <v>0.18277533910479962</v>
      </c>
    </row>
    <row r="107" spans="1:8" s="10" customFormat="1" ht="15" customHeight="1">
      <c r="A107" s="15" t="s">
        <v>86</v>
      </c>
      <c r="B107" s="18" t="s">
        <v>293</v>
      </c>
      <c r="C107" s="20" t="s">
        <v>294</v>
      </c>
      <c r="D107" s="28">
        <v>4</v>
      </c>
      <c r="E107" s="40">
        <v>12645.796</v>
      </c>
      <c r="F107" s="39">
        <f t="shared" si="3"/>
        <v>316.31065375402227</v>
      </c>
      <c r="G107" s="36">
        <f t="shared" si="5"/>
        <v>1190872.475</v>
      </c>
      <c r="H107" s="34">
        <f t="shared" si="4"/>
        <v>0.18473704960868317</v>
      </c>
    </row>
    <row r="108" spans="1:8" ht="15" customHeight="1">
      <c r="A108" s="15" t="s">
        <v>295</v>
      </c>
      <c r="B108" s="18" t="s">
        <v>296</v>
      </c>
      <c r="C108" s="20" t="s">
        <v>297</v>
      </c>
      <c r="D108" s="28">
        <v>1</v>
      </c>
      <c r="E108" s="40">
        <v>3134.222</v>
      </c>
      <c r="F108" s="39">
        <f t="shared" si="3"/>
        <v>319.05844576421197</v>
      </c>
      <c r="G108" s="36">
        <f t="shared" si="5"/>
        <v>1194006.6970000002</v>
      </c>
      <c r="H108" s="34">
        <f t="shared" si="4"/>
        <v>0.18522325357867472</v>
      </c>
    </row>
    <row r="109" spans="1:8" ht="15" customHeight="1">
      <c r="A109" s="2" t="s">
        <v>83</v>
      </c>
      <c r="B109" s="4" t="s">
        <v>298</v>
      </c>
      <c r="C109" s="5" t="s">
        <v>299</v>
      </c>
      <c r="D109" s="28">
        <v>8</v>
      </c>
      <c r="E109" s="40">
        <v>21764.955</v>
      </c>
      <c r="F109" s="39">
        <f t="shared" si="3"/>
        <v>367.56336045721207</v>
      </c>
      <c r="G109" s="36">
        <f t="shared" si="5"/>
        <v>1215771.6520000002</v>
      </c>
      <c r="H109" s="34">
        <f t="shared" si="4"/>
        <v>0.1885995962652128</v>
      </c>
    </row>
    <row r="110" spans="1:8" ht="15" customHeight="1">
      <c r="A110" s="15" t="s">
        <v>83</v>
      </c>
      <c r="B110" s="18" t="s">
        <v>300</v>
      </c>
      <c r="C110" s="20" t="s">
        <v>301</v>
      </c>
      <c r="D110" s="28">
        <v>41</v>
      </c>
      <c r="E110" s="40">
        <v>78136.913</v>
      </c>
      <c r="F110" s="39">
        <f t="shared" si="3"/>
        <v>524.7199873381228</v>
      </c>
      <c r="G110" s="36">
        <f t="shared" si="5"/>
        <v>1293908.5650000002</v>
      </c>
      <c r="H110" s="34">
        <f t="shared" si="4"/>
        <v>0.2007207789075023</v>
      </c>
    </row>
    <row r="111" spans="1:8" ht="15" customHeight="1">
      <c r="A111" s="15" t="s">
        <v>86</v>
      </c>
      <c r="B111" s="18" t="s">
        <v>302</v>
      </c>
      <c r="C111" s="20" t="s">
        <v>303</v>
      </c>
      <c r="D111" s="28">
        <v>15</v>
      </c>
      <c r="E111" s="40">
        <v>25661.679</v>
      </c>
      <c r="F111" s="39">
        <f t="shared" si="3"/>
        <v>584.5291728573177</v>
      </c>
      <c r="G111" s="36">
        <f t="shared" si="5"/>
        <v>1319570.2440000002</v>
      </c>
      <c r="H111" s="34">
        <f t="shared" si="4"/>
        <v>0.20470161058006667</v>
      </c>
    </row>
    <row r="112" spans="1:8" ht="15" customHeight="1">
      <c r="A112" s="16" t="s">
        <v>83</v>
      </c>
      <c r="B112" s="16" t="s">
        <v>304</v>
      </c>
      <c r="C112" s="21" t="s">
        <v>305</v>
      </c>
      <c r="D112" s="28">
        <v>957</v>
      </c>
      <c r="E112" s="40">
        <v>1275132.866</v>
      </c>
      <c r="F112" s="39">
        <f t="shared" si="3"/>
        <v>750.5100256744539</v>
      </c>
      <c r="G112" s="36">
        <f t="shared" si="5"/>
        <v>2594703.1100000003</v>
      </c>
      <c r="H112" s="34">
        <f t="shared" si="4"/>
        <v>0.40250976256032334</v>
      </c>
    </row>
    <row r="113" spans="1:8" ht="15" customHeight="1">
      <c r="A113" s="15" t="s">
        <v>83</v>
      </c>
      <c r="B113" s="18" t="s">
        <v>306</v>
      </c>
      <c r="C113" s="20" t="s">
        <v>307</v>
      </c>
      <c r="D113" s="28">
        <v>795</v>
      </c>
      <c r="E113" s="40">
        <v>1008937.356</v>
      </c>
      <c r="F113" s="39">
        <f t="shared" si="3"/>
        <v>787.9577411543478</v>
      </c>
      <c r="G113" s="36">
        <f t="shared" si="5"/>
        <v>3603640.4660000005</v>
      </c>
      <c r="H113" s="34">
        <f t="shared" si="4"/>
        <v>0.5590236750910715</v>
      </c>
    </row>
    <row r="114" spans="1:8" ht="15" customHeight="1">
      <c r="A114" s="15" t="s">
        <v>83</v>
      </c>
      <c r="B114" s="18" t="s">
        <v>308</v>
      </c>
      <c r="C114" s="20" t="s">
        <v>309</v>
      </c>
      <c r="D114" s="28">
        <v>4</v>
      </c>
      <c r="E114" s="40">
        <v>4809.215</v>
      </c>
      <c r="F114" s="39">
        <f t="shared" si="3"/>
        <v>831.7365723927918</v>
      </c>
      <c r="G114" s="36">
        <f t="shared" si="5"/>
        <v>3608449.6810000003</v>
      </c>
      <c r="H114" s="34">
        <f t="shared" si="4"/>
        <v>0.5597697165091787</v>
      </c>
    </row>
    <row r="115" spans="1:8" ht="15" customHeight="1">
      <c r="A115" s="15" t="s">
        <v>95</v>
      </c>
      <c r="B115" s="18" t="s">
        <v>310</v>
      </c>
      <c r="C115" s="20" t="s">
        <v>311</v>
      </c>
      <c r="D115" s="33">
        <v>49</v>
      </c>
      <c r="E115" s="40">
        <v>43309.197</v>
      </c>
      <c r="F115" s="39">
        <f t="shared" si="3"/>
        <v>1131.3994115383853</v>
      </c>
      <c r="G115" s="36">
        <f t="shared" si="5"/>
        <v>3651758.8780000005</v>
      </c>
      <c r="H115" s="34">
        <f t="shared" si="4"/>
        <v>0.5664881632301018</v>
      </c>
    </row>
    <row r="116" spans="1:8" s="3" customFormat="1" ht="15" customHeight="1">
      <c r="A116" s="15" t="s">
        <v>95</v>
      </c>
      <c r="B116" s="18" t="s">
        <v>312</v>
      </c>
      <c r="C116" s="20" t="s">
        <v>313</v>
      </c>
      <c r="D116" s="28">
        <v>20</v>
      </c>
      <c r="E116" s="40">
        <v>13134.452</v>
      </c>
      <c r="F116" s="39">
        <f t="shared" si="3"/>
        <v>1522.7129384613838</v>
      </c>
      <c r="G116" s="36">
        <f t="shared" si="5"/>
        <v>3664893.3300000005</v>
      </c>
      <c r="H116" s="34">
        <f t="shared" si="4"/>
        <v>0.5685256777093132</v>
      </c>
    </row>
    <row r="117" spans="1:8" ht="15" customHeight="1">
      <c r="A117" s="15" t="s">
        <v>86</v>
      </c>
      <c r="B117" s="18" t="s">
        <v>314</v>
      </c>
      <c r="C117" s="20" t="s">
        <v>315</v>
      </c>
      <c r="D117" s="28">
        <v>18</v>
      </c>
      <c r="E117" s="40">
        <v>11199.176</v>
      </c>
      <c r="F117" s="39">
        <f t="shared" si="3"/>
        <v>1607.2611056384862</v>
      </c>
      <c r="G117" s="36">
        <f t="shared" si="5"/>
        <v>3676092.5060000005</v>
      </c>
      <c r="H117" s="34">
        <f t="shared" si="4"/>
        <v>0.5702629776937539</v>
      </c>
    </row>
    <row r="118" spans="1:8" ht="15" customHeight="1">
      <c r="A118" s="15" t="s">
        <v>145</v>
      </c>
      <c r="B118" s="18" t="s">
        <v>316</v>
      </c>
      <c r="C118" s="20" t="s">
        <v>317</v>
      </c>
      <c r="D118" s="28">
        <v>19</v>
      </c>
      <c r="E118" s="40">
        <v>10552.42</v>
      </c>
      <c r="F118" s="39">
        <f t="shared" si="3"/>
        <v>1800.5348536165163</v>
      </c>
      <c r="G118" s="36">
        <f t="shared" si="5"/>
        <v>3686644.9260000004</v>
      </c>
      <c r="H118" s="34">
        <f t="shared" si="4"/>
        <v>0.571899948047806</v>
      </c>
    </row>
    <row r="119" spans="1:8" ht="15" customHeight="1">
      <c r="A119" s="15" t="s">
        <v>95</v>
      </c>
      <c r="B119" s="18" t="s">
        <v>318</v>
      </c>
      <c r="C119" s="20" t="s">
        <v>319</v>
      </c>
      <c r="D119" s="28">
        <v>219</v>
      </c>
      <c r="E119" s="40">
        <v>113861.753</v>
      </c>
      <c r="F119" s="39">
        <f t="shared" si="3"/>
        <v>1923.3851072010107</v>
      </c>
      <c r="G119" s="36">
        <f t="shared" si="5"/>
        <v>3800506.6790000005</v>
      </c>
      <c r="H119" s="34">
        <f t="shared" si="4"/>
        <v>0.5895630351995118</v>
      </c>
    </row>
    <row r="120" spans="1:8" ht="15" customHeight="1">
      <c r="A120" s="15" t="s">
        <v>86</v>
      </c>
      <c r="B120" s="18" t="s">
        <v>320</v>
      </c>
      <c r="C120" s="20" t="s">
        <v>321</v>
      </c>
      <c r="D120" s="28">
        <v>333</v>
      </c>
      <c r="E120" s="40">
        <v>170406.28</v>
      </c>
      <c r="F120" s="39">
        <f t="shared" si="3"/>
        <v>1954.1533328466533</v>
      </c>
      <c r="G120" s="36">
        <f t="shared" si="5"/>
        <v>3970912.9590000003</v>
      </c>
      <c r="H120" s="34">
        <f t="shared" si="4"/>
        <v>0.6159977325015812</v>
      </c>
    </row>
    <row r="121" spans="1:8" ht="15" customHeight="1">
      <c r="A121" s="15" t="s">
        <v>145</v>
      </c>
      <c r="B121" s="18" t="s">
        <v>322</v>
      </c>
      <c r="C121" s="20" t="s">
        <v>323</v>
      </c>
      <c r="D121" s="28">
        <v>4</v>
      </c>
      <c r="E121" s="40">
        <v>2033.975</v>
      </c>
      <c r="F121" s="39">
        <f t="shared" si="3"/>
        <v>1966.5925097407785</v>
      </c>
      <c r="G121" s="36">
        <f t="shared" si="5"/>
        <v>3972946.9340000004</v>
      </c>
      <c r="H121" s="34">
        <f t="shared" si="4"/>
        <v>0.6163132579237955</v>
      </c>
    </row>
    <row r="122" spans="1:8" ht="15" customHeight="1">
      <c r="A122" s="2" t="s">
        <v>128</v>
      </c>
      <c r="B122" s="4" t="s">
        <v>324</v>
      </c>
      <c r="C122" s="5" t="s">
        <v>325</v>
      </c>
      <c r="D122" s="28">
        <v>10</v>
      </c>
      <c r="E122" s="40">
        <v>4913.115</v>
      </c>
      <c r="F122" s="39">
        <f t="shared" si="3"/>
        <v>2035.3686001650683</v>
      </c>
      <c r="G122" s="36">
        <f t="shared" si="5"/>
        <v>3977860.0490000006</v>
      </c>
      <c r="H122" s="34">
        <f t="shared" si="4"/>
        <v>0.6170754170873854</v>
      </c>
    </row>
    <row r="123" spans="1:8" ht="15" customHeight="1">
      <c r="A123" s="2" t="s">
        <v>95</v>
      </c>
      <c r="B123" s="4" t="s">
        <v>326</v>
      </c>
      <c r="C123" s="5" t="s">
        <v>327</v>
      </c>
      <c r="D123" s="28">
        <v>1</v>
      </c>
      <c r="E123" s="40">
        <v>456.703</v>
      </c>
      <c r="F123" s="39">
        <f t="shared" si="3"/>
        <v>2189.6068123047144</v>
      </c>
      <c r="G123" s="36">
        <f t="shared" si="5"/>
        <v>3978316.752000001</v>
      </c>
      <c r="H123" s="34">
        <f t="shared" si="4"/>
        <v>0.6171462642742493</v>
      </c>
    </row>
    <row r="124" spans="1:8" ht="15" customHeight="1">
      <c r="A124" s="15" t="s">
        <v>83</v>
      </c>
      <c r="B124" s="18" t="s">
        <v>328</v>
      </c>
      <c r="C124" s="20" t="s">
        <v>329</v>
      </c>
      <c r="D124" s="28">
        <v>343</v>
      </c>
      <c r="E124" s="40">
        <v>137439.261</v>
      </c>
      <c r="F124" s="39">
        <f t="shared" si="3"/>
        <v>2495.64787750132</v>
      </c>
      <c r="G124" s="36">
        <f t="shared" si="5"/>
        <v>4115756.0130000007</v>
      </c>
      <c r="H124" s="34">
        <f t="shared" si="4"/>
        <v>0.638466870897169</v>
      </c>
    </row>
    <row r="125" spans="1:8" ht="15" customHeight="1">
      <c r="A125" s="15" t="s">
        <v>145</v>
      </c>
      <c r="B125" s="18" t="s">
        <v>330</v>
      </c>
      <c r="C125" s="20" t="s">
        <v>331</v>
      </c>
      <c r="D125" s="28">
        <v>11</v>
      </c>
      <c r="E125" s="40">
        <v>3977.106</v>
      </c>
      <c r="F125" s="39">
        <f t="shared" si="3"/>
        <v>2765.830229317499</v>
      </c>
      <c r="G125" s="36">
        <f t="shared" si="5"/>
        <v>4119733.119000001</v>
      </c>
      <c r="H125" s="34">
        <f t="shared" si="4"/>
        <v>0.6390838293405331</v>
      </c>
    </row>
    <row r="126" spans="1:8" ht="15" customHeight="1">
      <c r="A126" s="15" t="s">
        <v>95</v>
      </c>
      <c r="B126" s="18" t="s">
        <v>332</v>
      </c>
      <c r="C126" s="20" t="s">
        <v>333</v>
      </c>
      <c r="D126" s="28">
        <v>47</v>
      </c>
      <c r="E126" s="40">
        <v>16013.139</v>
      </c>
      <c r="F126" s="39">
        <f t="shared" si="3"/>
        <v>2935.089740993318</v>
      </c>
      <c r="G126" s="36">
        <f t="shared" si="5"/>
        <v>4135746.258000001</v>
      </c>
      <c r="H126" s="34">
        <f t="shared" si="4"/>
        <v>0.6415679072883702</v>
      </c>
    </row>
    <row r="127" spans="1:8" ht="15" customHeight="1">
      <c r="A127" s="15" t="s">
        <v>86</v>
      </c>
      <c r="B127" s="18" t="s">
        <v>334</v>
      </c>
      <c r="C127" s="20" t="s">
        <v>335</v>
      </c>
      <c r="D127" s="33">
        <v>12</v>
      </c>
      <c r="E127" s="40">
        <v>3914.717</v>
      </c>
      <c r="F127" s="39">
        <f t="shared" si="3"/>
        <v>3065.355682160422</v>
      </c>
      <c r="G127" s="36">
        <f t="shared" si="5"/>
        <v>4139660.975000001</v>
      </c>
      <c r="H127" s="34">
        <f t="shared" si="4"/>
        <v>0.6421751874831979</v>
      </c>
    </row>
    <row r="128" spans="1:8" ht="15" customHeight="1">
      <c r="A128" s="15" t="s">
        <v>95</v>
      </c>
      <c r="B128" s="18" t="s">
        <v>336</v>
      </c>
      <c r="C128" s="20" t="s">
        <v>337</v>
      </c>
      <c r="D128" s="28">
        <v>4</v>
      </c>
      <c r="E128" s="40">
        <v>1230.088</v>
      </c>
      <c r="F128" s="39">
        <f t="shared" si="3"/>
        <v>3251.799871228725</v>
      </c>
      <c r="G128" s="36">
        <f t="shared" si="5"/>
        <v>4140891.063000001</v>
      </c>
      <c r="H128" s="34">
        <f t="shared" si="4"/>
        <v>0.642366007938494</v>
      </c>
    </row>
    <row r="129" spans="1:8" ht="15" customHeight="1">
      <c r="A129" s="15" t="s">
        <v>83</v>
      </c>
      <c r="B129" s="18" t="s">
        <v>338</v>
      </c>
      <c r="C129" s="20" t="s">
        <v>339</v>
      </c>
      <c r="D129" s="28">
        <v>24</v>
      </c>
      <c r="E129" s="40">
        <v>7210.505</v>
      </c>
      <c r="F129" s="39">
        <f t="shared" si="3"/>
        <v>3328.4769929429353</v>
      </c>
      <c r="G129" s="36">
        <f t="shared" si="5"/>
        <v>4148101.568000001</v>
      </c>
      <c r="H129" s="34">
        <f t="shared" si="4"/>
        <v>0.64348455543023</v>
      </c>
    </row>
    <row r="130" spans="1:8" ht="15" customHeight="1">
      <c r="A130" s="15" t="s">
        <v>145</v>
      </c>
      <c r="B130" s="18" t="s">
        <v>340</v>
      </c>
      <c r="C130" s="20" t="s">
        <v>341</v>
      </c>
      <c r="D130" s="28">
        <v>31</v>
      </c>
      <c r="E130" s="40">
        <v>8842.094</v>
      </c>
      <c r="F130" s="39">
        <f t="shared" si="3"/>
        <v>3505.9568468736024</v>
      </c>
      <c r="G130" s="36">
        <f t="shared" si="5"/>
        <v>4156943.662000001</v>
      </c>
      <c r="H130" s="34">
        <f t="shared" si="4"/>
        <v>0.6448562072168099</v>
      </c>
    </row>
    <row r="131" spans="1:8" ht="15" customHeight="1">
      <c r="A131" s="15" t="s">
        <v>86</v>
      </c>
      <c r="B131" s="18" t="s">
        <v>342</v>
      </c>
      <c r="C131" s="20" t="s">
        <v>343</v>
      </c>
      <c r="D131" s="28">
        <v>1</v>
      </c>
      <c r="E131" s="40">
        <v>267.498</v>
      </c>
      <c r="F131" s="39">
        <f t="shared" si="3"/>
        <v>3738.3457072576243</v>
      </c>
      <c r="G131" s="36">
        <f t="shared" si="5"/>
        <v>4157211.160000001</v>
      </c>
      <c r="H131" s="34">
        <f t="shared" si="4"/>
        <v>0.6448977035082547</v>
      </c>
    </row>
    <row r="132" spans="1:8" ht="15" customHeight="1">
      <c r="A132" s="16" t="s">
        <v>86</v>
      </c>
      <c r="B132" s="16" t="s">
        <v>344</v>
      </c>
      <c r="C132" s="21" t="s">
        <v>345</v>
      </c>
      <c r="D132" s="28">
        <v>201</v>
      </c>
      <c r="E132" s="40">
        <v>42104.701</v>
      </c>
      <c r="F132" s="39">
        <f t="shared" si="3"/>
        <v>4773.813736380648</v>
      </c>
      <c r="G132" s="36">
        <f t="shared" si="5"/>
        <v>4199315.861000001</v>
      </c>
      <c r="H132" s="34">
        <f t="shared" si="4"/>
        <v>0.6514292997964264</v>
      </c>
    </row>
    <row r="133" spans="1:8" ht="15" customHeight="1">
      <c r="A133" s="15" t="s">
        <v>128</v>
      </c>
      <c r="B133" s="18" t="s">
        <v>346</v>
      </c>
      <c r="C133" s="20" t="s">
        <v>347</v>
      </c>
      <c r="D133" s="28">
        <v>111</v>
      </c>
      <c r="E133" s="40">
        <v>22946.245</v>
      </c>
      <c r="F133" s="39">
        <f aca="true" t="shared" si="6" ref="F133:F196">(D133*1000000000)/(E133*1000)</f>
        <v>4837.392784745391</v>
      </c>
      <c r="G133" s="36">
        <f t="shared" si="5"/>
        <v>4222262.106000002</v>
      </c>
      <c r="H133" s="34">
        <f aca="true" t="shared" si="7" ref="H133:H196">G133/6446311</f>
        <v>0.6549888930273456</v>
      </c>
    </row>
    <row r="134" spans="1:8" ht="15" customHeight="1">
      <c r="A134" s="15" t="s">
        <v>83</v>
      </c>
      <c r="B134" s="18" t="s">
        <v>348</v>
      </c>
      <c r="C134" s="20" t="s">
        <v>349</v>
      </c>
      <c r="D134" s="28">
        <v>1081</v>
      </c>
      <c r="E134" s="40">
        <v>212092.024</v>
      </c>
      <c r="F134" s="39">
        <f t="shared" si="6"/>
        <v>5096.844188728191</v>
      </c>
      <c r="G134" s="36">
        <f aca="true" t="shared" si="8" ref="G134:G197">G133+E134</f>
        <v>4434354.130000002</v>
      </c>
      <c r="H134" s="34">
        <f t="shared" si="7"/>
        <v>0.6878901948726956</v>
      </c>
    </row>
    <row r="135" spans="1:8" ht="15" customHeight="1">
      <c r="A135" s="2" t="s">
        <v>86</v>
      </c>
      <c r="B135" s="4" t="s">
        <v>350</v>
      </c>
      <c r="C135" s="5" t="s">
        <v>351</v>
      </c>
      <c r="D135" s="28">
        <v>44</v>
      </c>
      <c r="E135" s="40">
        <v>8328.685</v>
      </c>
      <c r="F135" s="39">
        <f t="shared" si="6"/>
        <v>5282.946827740514</v>
      </c>
      <c r="G135" s="36">
        <f t="shared" si="8"/>
        <v>4442682.815000001</v>
      </c>
      <c r="H135" s="34">
        <f t="shared" si="7"/>
        <v>0.6891822028133612</v>
      </c>
    </row>
    <row r="136" spans="1:8" ht="15" customHeight="1">
      <c r="A136" s="2" t="s">
        <v>83</v>
      </c>
      <c r="B136" s="4" t="s">
        <v>352</v>
      </c>
      <c r="C136" s="5" t="s">
        <v>353</v>
      </c>
      <c r="D136" s="28">
        <v>856</v>
      </c>
      <c r="E136" s="40">
        <v>141256.186</v>
      </c>
      <c r="F136" s="39">
        <f t="shared" si="6"/>
        <v>6059.911599198919</v>
      </c>
      <c r="G136" s="36">
        <f t="shared" si="8"/>
        <v>4583939.001000001</v>
      </c>
      <c r="H136" s="34">
        <f t="shared" si="7"/>
        <v>0.711094919404292</v>
      </c>
    </row>
    <row r="137" spans="1:8" ht="15" customHeight="1">
      <c r="A137" s="15" t="s">
        <v>145</v>
      </c>
      <c r="B137" s="18" t="s">
        <v>354</v>
      </c>
      <c r="C137" s="20" t="s">
        <v>355</v>
      </c>
      <c r="D137" s="28">
        <v>72</v>
      </c>
      <c r="E137" s="40">
        <v>10609.962</v>
      </c>
      <c r="F137" s="39">
        <f t="shared" si="6"/>
        <v>6786.075199892328</v>
      </c>
      <c r="G137" s="36">
        <f t="shared" si="8"/>
        <v>4594548.963000001</v>
      </c>
      <c r="H137" s="34">
        <f t="shared" si="7"/>
        <v>0.7127408161039703</v>
      </c>
    </row>
    <row r="138" spans="1:8" ht="15" customHeight="1">
      <c r="A138" s="15" t="s">
        <v>295</v>
      </c>
      <c r="B138" s="18" t="s">
        <v>356</v>
      </c>
      <c r="C138" s="20" t="s">
        <v>357</v>
      </c>
      <c r="D138" s="28">
        <v>44</v>
      </c>
      <c r="E138" s="40">
        <v>6086.983</v>
      </c>
      <c r="F138" s="39">
        <f t="shared" si="6"/>
        <v>7228.539984422497</v>
      </c>
      <c r="G138" s="36">
        <f t="shared" si="8"/>
        <v>4600635.946000001</v>
      </c>
      <c r="H138" s="34">
        <f t="shared" si="7"/>
        <v>0.7136850744557626</v>
      </c>
    </row>
    <row r="139" spans="1:8" ht="15" customHeight="1">
      <c r="A139" s="2" t="s">
        <v>145</v>
      </c>
      <c r="B139" s="4" t="s">
        <v>358</v>
      </c>
      <c r="C139" s="5" t="s">
        <v>359</v>
      </c>
      <c r="D139" s="28">
        <v>520</v>
      </c>
      <c r="E139" s="40">
        <v>66667.997</v>
      </c>
      <c r="F139" s="39">
        <f t="shared" si="6"/>
        <v>7799.844354105914</v>
      </c>
      <c r="G139" s="36">
        <f t="shared" si="8"/>
        <v>4667303.943000002</v>
      </c>
      <c r="H139" s="34">
        <f t="shared" si="7"/>
        <v>0.7240271130263498</v>
      </c>
    </row>
    <row r="140" spans="1:8" ht="15" customHeight="1">
      <c r="A140" s="15" t="s">
        <v>295</v>
      </c>
      <c r="B140" s="18" t="s">
        <v>360</v>
      </c>
      <c r="C140" s="20" t="s">
        <v>361</v>
      </c>
      <c r="D140" s="28">
        <v>43</v>
      </c>
      <c r="E140" s="40">
        <v>5262.05</v>
      </c>
      <c r="F140" s="39">
        <f t="shared" si="6"/>
        <v>8171.720147090962</v>
      </c>
      <c r="G140" s="36">
        <f t="shared" si="8"/>
        <v>4672565.993000002</v>
      </c>
      <c r="H140" s="34">
        <f t="shared" si="7"/>
        <v>0.7248434015982167</v>
      </c>
    </row>
    <row r="141" spans="1:8" ht="15" customHeight="1">
      <c r="A141" s="15" t="s">
        <v>145</v>
      </c>
      <c r="B141" s="18" t="s">
        <v>362</v>
      </c>
      <c r="C141" s="20" t="s">
        <v>363</v>
      </c>
      <c r="D141" s="28">
        <v>83</v>
      </c>
      <c r="E141" s="40">
        <v>10015.505</v>
      </c>
      <c r="F141" s="39">
        <f t="shared" si="6"/>
        <v>8287.150772726887</v>
      </c>
      <c r="G141" s="36">
        <f t="shared" si="8"/>
        <v>4682581.498000002</v>
      </c>
      <c r="H141" s="34">
        <f t="shared" si="7"/>
        <v>0.7263970816797393</v>
      </c>
    </row>
    <row r="142" spans="1:8" ht="15" customHeight="1">
      <c r="A142" s="15" t="s">
        <v>95</v>
      </c>
      <c r="B142" s="18" t="s">
        <v>364</v>
      </c>
      <c r="C142" s="20" t="s">
        <v>365</v>
      </c>
      <c r="D142" s="28">
        <v>646</v>
      </c>
      <c r="E142" s="40">
        <v>67884.476</v>
      </c>
      <c r="F142" s="39">
        <f t="shared" si="6"/>
        <v>9516.166847925584</v>
      </c>
      <c r="G142" s="36">
        <f t="shared" si="8"/>
        <v>4750465.974000001</v>
      </c>
      <c r="H142" s="34">
        <f t="shared" si="7"/>
        <v>0.7369278295757064</v>
      </c>
    </row>
    <row r="143" spans="1:8" ht="15" customHeight="1">
      <c r="A143" s="15" t="s">
        <v>83</v>
      </c>
      <c r="B143" s="18" t="s">
        <v>366</v>
      </c>
      <c r="C143" s="20" t="s">
        <v>367</v>
      </c>
      <c r="D143" s="28">
        <v>658</v>
      </c>
      <c r="E143" s="40">
        <v>62805.574</v>
      </c>
      <c r="F143" s="39">
        <f t="shared" si="6"/>
        <v>10476.777108987173</v>
      </c>
      <c r="G143" s="36">
        <f t="shared" si="8"/>
        <v>4813271.548000001</v>
      </c>
      <c r="H143" s="34">
        <f t="shared" si="7"/>
        <v>0.7466707001880613</v>
      </c>
    </row>
    <row r="144" spans="1:8" ht="15" customHeight="1">
      <c r="A144" s="16" t="s">
        <v>83</v>
      </c>
      <c r="B144" s="16" t="s">
        <v>368</v>
      </c>
      <c r="C144" s="21" t="s">
        <v>369</v>
      </c>
      <c r="D144" s="28">
        <v>240</v>
      </c>
      <c r="E144" s="26">
        <v>22191.087</v>
      </c>
      <c r="F144" s="39">
        <f t="shared" si="6"/>
        <v>10815.152948568946</v>
      </c>
      <c r="G144" s="36">
        <f t="shared" si="8"/>
        <v>4835462.635000002</v>
      </c>
      <c r="H144" s="34">
        <f t="shared" si="7"/>
        <v>0.7501131476591808</v>
      </c>
    </row>
    <row r="145" spans="1:8" ht="15" customHeight="1">
      <c r="A145" s="15" t="s">
        <v>95</v>
      </c>
      <c r="B145" s="18" t="s">
        <v>370</v>
      </c>
      <c r="C145" s="20" t="s">
        <v>371</v>
      </c>
      <c r="D145" s="33">
        <v>109</v>
      </c>
      <c r="E145" s="40">
        <v>9458.661</v>
      </c>
      <c r="F145" s="39">
        <f t="shared" si="6"/>
        <v>11523.82985287241</v>
      </c>
      <c r="G145" s="36">
        <f t="shared" si="8"/>
        <v>4844921.296000002</v>
      </c>
      <c r="H145" s="34">
        <f t="shared" si="7"/>
        <v>0.7515804459325655</v>
      </c>
    </row>
    <row r="146" spans="1:8" ht="15" customHeight="1">
      <c r="A146" s="15" t="s">
        <v>295</v>
      </c>
      <c r="B146" s="18" t="s">
        <v>372</v>
      </c>
      <c r="C146" s="20" t="s">
        <v>373</v>
      </c>
      <c r="D146" s="28">
        <v>451</v>
      </c>
      <c r="E146" s="40">
        <v>38605.447</v>
      </c>
      <c r="F146" s="39">
        <f t="shared" si="6"/>
        <v>11682.289289384475</v>
      </c>
      <c r="G146" s="36">
        <f t="shared" si="8"/>
        <v>4883526.743000002</v>
      </c>
      <c r="H146" s="34">
        <f t="shared" si="7"/>
        <v>0.7575692117553747</v>
      </c>
    </row>
    <row r="147" spans="1:8" ht="15" customHeight="1">
      <c r="A147" s="16" t="s">
        <v>86</v>
      </c>
      <c r="B147" s="16" t="s">
        <v>374</v>
      </c>
      <c r="C147" s="21" t="s">
        <v>375</v>
      </c>
      <c r="D147" s="28">
        <v>184</v>
      </c>
      <c r="E147" s="40">
        <v>15211.308</v>
      </c>
      <c r="F147" s="39">
        <f t="shared" si="6"/>
        <v>12096.264173994767</v>
      </c>
      <c r="G147" s="36">
        <f t="shared" si="8"/>
        <v>4898738.051000002</v>
      </c>
      <c r="H147" s="34">
        <f t="shared" si="7"/>
        <v>0.7599289036783987</v>
      </c>
    </row>
    <row r="148" spans="1:8" ht="15" customHeight="1">
      <c r="A148" s="15" t="s">
        <v>83</v>
      </c>
      <c r="B148" s="18" t="s">
        <v>376</v>
      </c>
      <c r="C148" s="20" t="s">
        <v>377</v>
      </c>
      <c r="D148" s="28">
        <v>53</v>
      </c>
      <c r="E148" s="40">
        <v>4018.114</v>
      </c>
      <c r="F148" s="39">
        <f t="shared" si="6"/>
        <v>13190.267871941911</v>
      </c>
      <c r="G148" s="36">
        <f t="shared" si="8"/>
        <v>4902756.165000002</v>
      </c>
      <c r="H148" s="34">
        <f t="shared" si="7"/>
        <v>0.7605522235895851</v>
      </c>
    </row>
    <row r="149" spans="1:8" ht="15" customHeight="1">
      <c r="A149" s="15" t="s">
        <v>295</v>
      </c>
      <c r="B149" s="18" t="s">
        <v>378</v>
      </c>
      <c r="C149" s="20" t="s">
        <v>379</v>
      </c>
      <c r="D149" s="28">
        <v>50</v>
      </c>
      <c r="E149" s="40">
        <v>3786.997</v>
      </c>
      <c r="F149" s="39">
        <f t="shared" si="6"/>
        <v>13203.073569902484</v>
      </c>
      <c r="G149" s="36">
        <f t="shared" si="8"/>
        <v>4906543.162000002</v>
      </c>
      <c r="H149" s="34">
        <f t="shared" si="7"/>
        <v>0.7611396909022854</v>
      </c>
    </row>
    <row r="150" spans="1:8" ht="15" customHeight="1">
      <c r="A150" s="15" t="s">
        <v>128</v>
      </c>
      <c r="B150" s="18" t="s">
        <v>380</v>
      </c>
      <c r="C150" s="20" t="s">
        <v>381</v>
      </c>
      <c r="D150" s="28">
        <v>215</v>
      </c>
      <c r="E150" s="40">
        <v>16188.76</v>
      </c>
      <c r="F150" s="39">
        <f t="shared" si="6"/>
        <v>13280.81953157623</v>
      </c>
      <c r="G150" s="36">
        <f t="shared" si="8"/>
        <v>4922731.922000002</v>
      </c>
      <c r="H150" s="34">
        <f t="shared" si="7"/>
        <v>0.7636510124938127</v>
      </c>
    </row>
    <row r="151" spans="1:8" ht="15" customHeight="1">
      <c r="A151" s="15" t="s">
        <v>295</v>
      </c>
      <c r="B151" s="18" t="s">
        <v>382</v>
      </c>
      <c r="C151" s="20" t="s">
        <v>383</v>
      </c>
      <c r="D151" s="28">
        <v>67</v>
      </c>
      <c r="E151" s="40">
        <v>4920.847</v>
      </c>
      <c r="F151" s="39">
        <f t="shared" si="6"/>
        <v>13615.542202389142</v>
      </c>
      <c r="G151" s="36">
        <f t="shared" si="8"/>
        <v>4927652.769000002</v>
      </c>
      <c r="H151" s="34">
        <f t="shared" si="7"/>
        <v>0.7644143711031011</v>
      </c>
    </row>
    <row r="152" spans="1:8" ht="15" customHeight="1">
      <c r="A152" s="15" t="s">
        <v>145</v>
      </c>
      <c r="B152" s="18" t="s">
        <v>384</v>
      </c>
      <c r="C152" s="20" t="s">
        <v>385</v>
      </c>
      <c r="D152" s="28">
        <v>552</v>
      </c>
      <c r="E152" s="40">
        <v>39910.274</v>
      </c>
      <c r="F152" s="39">
        <f t="shared" si="6"/>
        <v>13831.025063872024</v>
      </c>
      <c r="G152" s="36">
        <f t="shared" si="8"/>
        <v>4967563.043000002</v>
      </c>
      <c r="H152" s="34">
        <f t="shared" si="7"/>
        <v>0.7706055514541577</v>
      </c>
    </row>
    <row r="153" spans="1:8" ht="15" customHeight="1">
      <c r="A153" s="15" t="s">
        <v>160</v>
      </c>
      <c r="B153" s="18" t="s">
        <v>386</v>
      </c>
      <c r="C153" s="20" t="s">
        <v>387</v>
      </c>
      <c r="D153" s="28">
        <v>1376</v>
      </c>
      <c r="E153" s="40">
        <v>98872.23</v>
      </c>
      <c r="F153" s="39">
        <f t="shared" si="6"/>
        <v>13916.951200554493</v>
      </c>
      <c r="G153" s="36">
        <f t="shared" si="8"/>
        <v>5066435.273000003</v>
      </c>
      <c r="H153" s="34">
        <f t="shared" si="7"/>
        <v>0.7859433516316546</v>
      </c>
    </row>
    <row r="154" spans="1:8" ht="15" customHeight="1">
      <c r="A154" s="15" t="s">
        <v>145</v>
      </c>
      <c r="B154" s="18" t="s">
        <v>388</v>
      </c>
      <c r="C154" s="20" t="s">
        <v>389</v>
      </c>
      <c r="D154" s="28">
        <v>105</v>
      </c>
      <c r="E154" s="40">
        <v>7170.407</v>
      </c>
      <c r="F154" s="39">
        <f t="shared" si="6"/>
        <v>14643.520235322765</v>
      </c>
      <c r="G154" s="36">
        <f t="shared" si="8"/>
        <v>5073605.6800000025</v>
      </c>
      <c r="H154" s="34">
        <f t="shared" si="7"/>
        <v>0.7870556788215776</v>
      </c>
    </row>
    <row r="155" spans="1:8" ht="15" customHeight="1">
      <c r="A155" s="16" t="s">
        <v>83</v>
      </c>
      <c r="B155" s="16" t="s">
        <v>390</v>
      </c>
      <c r="C155" s="21" t="s">
        <v>391</v>
      </c>
      <c r="D155" s="28">
        <v>670</v>
      </c>
      <c r="E155" s="26">
        <v>44000</v>
      </c>
      <c r="F155" s="39">
        <f t="shared" si="6"/>
        <v>15227.272727272728</v>
      </c>
      <c r="G155" s="36">
        <f t="shared" si="8"/>
        <v>5117605.6800000025</v>
      </c>
      <c r="H155" s="34">
        <f t="shared" si="7"/>
        <v>0.7938812880731324</v>
      </c>
    </row>
    <row r="156" spans="1:8" ht="15" customHeight="1">
      <c r="A156" s="15" t="s">
        <v>295</v>
      </c>
      <c r="B156" s="18" t="s">
        <v>392</v>
      </c>
      <c r="C156" s="20" t="s">
        <v>393</v>
      </c>
      <c r="D156" s="28">
        <v>75</v>
      </c>
      <c r="E156" s="40">
        <v>4295.453</v>
      </c>
      <c r="F156" s="39">
        <f t="shared" si="6"/>
        <v>17460.3237423387</v>
      </c>
      <c r="G156" s="36">
        <f t="shared" si="8"/>
        <v>5121901.133000002</v>
      </c>
      <c r="H156" s="34">
        <f t="shared" si="7"/>
        <v>0.7945476308853238</v>
      </c>
    </row>
    <row r="157" spans="1:8" ht="15" customHeight="1">
      <c r="A157" s="2" t="s">
        <v>145</v>
      </c>
      <c r="B157" s="4" t="s">
        <v>394</v>
      </c>
      <c r="C157" s="5" t="s">
        <v>395</v>
      </c>
      <c r="D157" s="27">
        <v>36</v>
      </c>
      <c r="E157" s="40">
        <v>1987.682</v>
      </c>
      <c r="F157" s="39">
        <f t="shared" si="6"/>
        <v>18111.54903047872</v>
      </c>
      <c r="G157" s="36">
        <f t="shared" si="8"/>
        <v>5123888.815000002</v>
      </c>
      <c r="H157" s="34">
        <f t="shared" si="7"/>
        <v>0.794855974990968</v>
      </c>
    </row>
    <row r="158" spans="1:8" ht="15" customHeight="1">
      <c r="A158" s="15" t="s">
        <v>145</v>
      </c>
      <c r="B158" s="18" t="s">
        <v>396</v>
      </c>
      <c r="C158" s="20" t="s">
        <v>397</v>
      </c>
      <c r="D158" s="28">
        <v>88</v>
      </c>
      <c r="E158" s="40">
        <v>4469.03</v>
      </c>
      <c r="F158" s="39">
        <f t="shared" si="6"/>
        <v>19691.073901942927</v>
      </c>
      <c r="G158" s="36">
        <f t="shared" si="8"/>
        <v>5128357.8450000025</v>
      </c>
      <c r="H158" s="34">
        <f t="shared" si="7"/>
        <v>0.7955492443662744</v>
      </c>
    </row>
    <row r="159" spans="1:8" ht="15" customHeight="1">
      <c r="A159" s="15" t="s">
        <v>145</v>
      </c>
      <c r="B159" s="18" t="s">
        <v>398</v>
      </c>
      <c r="C159" s="20" t="s">
        <v>399</v>
      </c>
      <c r="D159" s="28">
        <v>98</v>
      </c>
      <c r="E159" s="40">
        <v>4653.749</v>
      </c>
      <c r="F159" s="39">
        <f t="shared" si="6"/>
        <v>21058.290853245417</v>
      </c>
      <c r="G159" s="36">
        <f t="shared" si="8"/>
        <v>5133011.594000002</v>
      </c>
      <c r="H159" s="34">
        <f t="shared" si="7"/>
        <v>0.7962711687351111</v>
      </c>
    </row>
    <row r="160" spans="1:8" ht="15" customHeight="1">
      <c r="A160" s="2" t="s">
        <v>83</v>
      </c>
      <c r="B160" s="4" t="s">
        <v>400</v>
      </c>
      <c r="C160" s="5" t="s">
        <v>401</v>
      </c>
      <c r="D160" s="27">
        <v>2753</v>
      </c>
      <c r="E160" s="40">
        <v>127096.314</v>
      </c>
      <c r="F160" s="39">
        <f t="shared" si="6"/>
        <v>21660.73832794238</v>
      </c>
      <c r="G160" s="36">
        <f t="shared" si="8"/>
        <v>5260107.908000003</v>
      </c>
      <c r="H160" s="34">
        <f t="shared" si="7"/>
        <v>0.815987300023223</v>
      </c>
    </row>
    <row r="161" spans="1:8" ht="15" customHeight="1">
      <c r="A161" s="15" t="s">
        <v>295</v>
      </c>
      <c r="B161" s="18" t="s">
        <v>402</v>
      </c>
      <c r="C161" s="20" t="s">
        <v>403</v>
      </c>
      <c r="D161" s="28">
        <v>57</v>
      </c>
      <c r="E161" s="40">
        <v>2420.546</v>
      </c>
      <c r="F161" s="39">
        <f t="shared" si="6"/>
        <v>23548.40602079035</v>
      </c>
      <c r="G161" s="36">
        <f t="shared" si="8"/>
        <v>5262528.454000003</v>
      </c>
      <c r="H161" s="34">
        <f t="shared" si="7"/>
        <v>0.8163627932316643</v>
      </c>
    </row>
    <row r="162" spans="1:8" s="3" customFormat="1" ht="15" customHeight="1">
      <c r="A162" s="15" t="s">
        <v>95</v>
      </c>
      <c r="B162" s="18" t="s">
        <v>404</v>
      </c>
      <c r="C162" s="20" t="s">
        <v>405</v>
      </c>
      <c r="D162" s="28">
        <v>726</v>
      </c>
      <c r="E162" s="40">
        <v>30291.341</v>
      </c>
      <c r="F162" s="39">
        <f t="shared" si="6"/>
        <v>23967.245292970027</v>
      </c>
      <c r="G162" s="36">
        <f t="shared" si="8"/>
        <v>5292819.795000003</v>
      </c>
      <c r="H162" s="34">
        <f t="shared" si="7"/>
        <v>0.8210618127173825</v>
      </c>
    </row>
    <row r="163" spans="1:8" ht="15" customHeight="1">
      <c r="A163" s="15" t="s">
        <v>145</v>
      </c>
      <c r="B163" s="18" t="s">
        <v>406</v>
      </c>
      <c r="C163" s="20" t="s">
        <v>407</v>
      </c>
      <c r="D163" s="28">
        <v>1429</v>
      </c>
      <c r="E163" s="40">
        <v>59237.668</v>
      </c>
      <c r="F163" s="39">
        <f t="shared" si="6"/>
        <v>24123.164335233454</v>
      </c>
      <c r="G163" s="36">
        <f t="shared" si="8"/>
        <v>5352057.463000002</v>
      </c>
      <c r="H163" s="34">
        <f t="shared" si="7"/>
        <v>0.8302512030524128</v>
      </c>
    </row>
    <row r="164" spans="1:8" ht="15" customHeight="1">
      <c r="A164" s="15" t="s">
        <v>295</v>
      </c>
      <c r="B164" s="18" t="s">
        <v>408</v>
      </c>
      <c r="C164" s="20" t="s">
        <v>409</v>
      </c>
      <c r="D164" s="28">
        <v>193</v>
      </c>
      <c r="E164" s="40">
        <v>7949.331</v>
      </c>
      <c r="F164" s="39">
        <f t="shared" si="6"/>
        <v>24278.772641370702</v>
      </c>
      <c r="G164" s="36">
        <f t="shared" si="8"/>
        <v>5360006.794000003</v>
      </c>
      <c r="H164" s="34">
        <f t="shared" si="7"/>
        <v>0.8314843627618963</v>
      </c>
    </row>
    <row r="165" spans="1:8" ht="15" customHeight="1">
      <c r="A165" s="15" t="s">
        <v>295</v>
      </c>
      <c r="B165" s="18" t="s">
        <v>410</v>
      </c>
      <c r="C165" s="20" t="s">
        <v>411</v>
      </c>
      <c r="D165" s="28">
        <v>200</v>
      </c>
      <c r="E165" s="40">
        <v>8041.278</v>
      </c>
      <c r="F165" s="39">
        <f t="shared" si="6"/>
        <v>24871.66840892704</v>
      </c>
      <c r="G165" s="36">
        <f t="shared" si="8"/>
        <v>5368048.0720000025</v>
      </c>
      <c r="H165" s="34">
        <f t="shared" si="7"/>
        <v>0.8327317859780582</v>
      </c>
    </row>
    <row r="166" spans="1:8" ht="15" customHeight="1">
      <c r="A166" s="15" t="s">
        <v>295</v>
      </c>
      <c r="B166" s="18" t="s">
        <v>412</v>
      </c>
      <c r="C166" s="20" t="s">
        <v>413</v>
      </c>
      <c r="D166" s="33">
        <v>92</v>
      </c>
      <c r="E166" s="40">
        <v>3696.093</v>
      </c>
      <c r="F166" s="39">
        <f t="shared" si="6"/>
        <v>24891.148572289712</v>
      </c>
      <c r="G166" s="36">
        <f t="shared" si="8"/>
        <v>5371744.165000003</v>
      </c>
      <c r="H166" s="34">
        <f t="shared" si="7"/>
        <v>0.8333051515820448</v>
      </c>
    </row>
    <row r="167" spans="1:8" ht="15" customHeight="1">
      <c r="A167" s="15" t="s">
        <v>295</v>
      </c>
      <c r="B167" s="18" t="s">
        <v>414</v>
      </c>
      <c r="C167" s="20" t="s">
        <v>415</v>
      </c>
      <c r="D167" s="28">
        <v>622</v>
      </c>
      <c r="E167" s="40">
        <v>22437.71</v>
      </c>
      <c r="F167" s="39">
        <f t="shared" si="6"/>
        <v>27721.189016169654</v>
      </c>
      <c r="G167" s="36">
        <f t="shared" si="8"/>
        <v>5394181.875000003</v>
      </c>
      <c r="H167" s="34">
        <f t="shared" si="7"/>
        <v>0.8367858570584017</v>
      </c>
    </row>
    <row r="168" spans="1:8" ht="15" customHeight="1">
      <c r="A168" s="15" t="s">
        <v>145</v>
      </c>
      <c r="B168" s="18" t="s">
        <v>416</v>
      </c>
      <c r="C168" s="20" t="s">
        <v>417</v>
      </c>
      <c r="D168" s="33">
        <v>148</v>
      </c>
      <c r="E168" s="40">
        <v>5171.806</v>
      </c>
      <c r="F168" s="39">
        <f t="shared" si="6"/>
        <v>28616.695985889648</v>
      </c>
      <c r="G168" s="36">
        <f t="shared" si="8"/>
        <v>5399353.681000003</v>
      </c>
      <c r="H168" s="34">
        <f t="shared" si="7"/>
        <v>0.8375881463056937</v>
      </c>
    </row>
    <row r="169" spans="1:8" ht="15" customHeight="1">
      <c r="A169" s="15" t="s">
        <v>295</v>
      </c>
      <c r="B169" s="18" t="s">
        <v>418</v>
      </c>
      <c r="C169" s="20" t="s">
        <v>419</v>
      </c>
      <c r="D169" s="28">
        <v>40</v>
      </c>
      <c r="E169" s="40">
        <v>1393.47</v>
      </c>
      <c r="F169" s="39">
        <f t="shared" si="6"/>
        <v>28705.31837786246</v>
      </c>
      <c r="G169" s="36">
        <f t="shared" si="8"/>
        <v>5400747.151000002</v>
      </c>
      <c r="H169" s="34">
        <f t="shared" si="7"/>
        <v>0.8378043117994156</v>
      </c>
    </row>
    <row r="170" spans="1:8" ht="15" customHeight="1">
      <c r="A170" s="15" t="s">
        <v>295</v>
      </c>
      <c r="B170" s="18" t="s">
        <v>420</v>
      </c>
      <c r="C170" s="20" t="s">
        <v>421</v>
      </c>
      <c r="D170" s="28">
        <v>491</v>
      </c>
      <c r="E170" s="40">
        <v>16172.47</v>
      </c>
      <c r="F170" s="39">
        <f t="shared" si="6"/>
        <v>30360.23563500195</v>
      </c>
      <c r="G170" s="36">
        <f t="shared" si="8"/>
        <v>5416919.621000002</v>
      </c>
      <c r="H170" s="34">
        <f t="shared" si="7"/>
        <v>0.8403131063642449</v>
      </c>
    </row>
    <row r="171" spans="1:8" ht="15" customHeight="1">
      <c r="A171" s="15" t="s">
        <v>128</v>
      </c>
      <c r="B171" s="18" t="s">
        <v>422</v>
      </c>
      <c r="C171" s="20" t="s">
        <v>423</v>
      </c>
      <c r="D171" s="28">
        <v>2221</v>
      </c>
      <c r="E171" s="40">
        <v>70330.053</v>
      </c>
      <c r="F171" s="39">
        <f t="shared" si="6"/>
        <v>31579.67192204448</v>
      </c>
      <c r="G171" s="36">
        <f t="shared" si="8"/>
        <v>5487249.674000002</v>
      </c>
      <c r="H171" s="34">
        <f t="shared" si="7"/>
        <v>0.8512232304646801</v>
      </c>
    </row>
    <row r="172" spans="1:8" ht="15" customHeight="1">
      <c r="A172" s="15" t="s">
        <v>86</v>
      </c>
      <c r="B172" s="18" t="s">
        <v>40</v>
      </c>
      <c r="C172" s="20" t="s">
        <v>41</v>
      </c>
      <c r="D172" s="33">
        <v>1173</v>
      </c>
      <c r="E172" s="40">
        <v>37031.814</v>
      </c>
      <c r="F172" s="39">
        <f t="shared" si="6"/>
        <v>31675.46693769849</v>
      </c>
      <c r="G172" s="36">
        <f t="shared" si="8"/>
        <v>5524281.488000003</v>
      </c>
      <c r="H172" s="34">
        <f t="shared" si="7"/>
        <v>0.8569678825610497</v>
      </c>
    </row>
    <row r="173" spans="1:8" ht="15" customHeight="1">
      <c r="A173" s="15" t="s">
        <v>295</v>
      </c>
      <c r="B173" s="18" t="s">
        <v>42</v>
      </c>
      <c r="C173" s="20" t="s">
        <v>43</v>
      </c>
      <c r="D173" s="28">
        <v>326</v>
      </c>
      <c r="E173" s="40">
        <v>10271.83</v>
      </c>
      <c r="F173" s="39">
        <f t="shared" si="6"/>
        <v>31737.285371739992</v>
      </c>
      <c r="G173" s="36">
        <f t="shared" si="8"/>
        <v>5534553.318000003</v>
      </c>
      <c r="H173" s="34">
        <f t="shared" si="7"/>
        <v>0.8585613256946497</v>
      </c>
    </row>
    <row r="174" spans="1:8" ht="15" customHeight="1">
      <c r="A174" s="15" t="s">
        <v>83</v>
      </c>
      <c r="B174" s="18" t="s">
        <v>44</v>
      </c>
      <c r="C174" s="20" t="s">
        <v>45</v>
      </c>
      <c r="D174" s="28">
        <v>722</v>
      </c>
      <c r="E174" s="40">
        <v>22218.485</v>
      </c>
      <c r="F174" s="39">
        <f t="shared" si="6"/>
        <v>32495.464924813732</v>
      </c>
      <c r="G174" s="36">
        <f t="shared" si="8"/>
        <v>5556771.803000003</v>
      </c>
      <c r="H174" s="34">
        <f t="shared" si="7"/>
        <v>0.8620080233485482</v>
      </c>
    </row>
    <row r="175" spans="1:8" ht="15" customHeight="1">
      <c r="A175" s="15" t="s">
        <v>145</v>
      </c>
      <c r="B175" s="18" t="s">
        <v>46</v>
      </c>
      <c r="C175" s="20" t="s">
        <v>47</v>
      </c>
      <c r="D175" s="28">
        <v>272</v>
      </c>
      <c r="E175" s="40">
        <v>8079.902</v>
      </c>
      <c r="F175" s="39">
        <f t="shared" si="6"/>
        <v>33663.774634890375</v>
      </c>
      <c r="G175" s="36">
        <f t="shared" si="8"/>
        <v>5564851.705000003</v>
      </c>
      <c r="H175" s="34">
        <f t="shared" si="7"/>
        <v>0.8632614382086131</v>
      </c>
    </row>
    <row r="176" spans="1:8" ht="15" customHeight="1">
      <c r="A176" s="15" t="s">
        <v>145</v>
      </c>
      <c r="B176" s="18" t="s">
        <v>48</v>
      </c>
      <c r="C176" s="20" t="s">
        <v>49</v>
      </c>
      <c r="D176" s="28">
        <v>181</v>
      </c>
      <c r="E176" s="40">
        <v>5320.065</v>
      </c>
      <c r="F176" s="39">
        <f t="shared" si="6"/>
        <v>34022.14070692745</v>
      </c>
      <c r="G176" s="36">
        <f t="shared" si="8"/>
        <v>5570171.770000003</v>
      </c>
      <c r="H176" s="34">
        <f t="shared" si="7"/>
        <v>0.8640867265014057</v>
      </c>
    </row>
    <row r="177" spans="1:8" ht="15" customHeight="1">
      <c r="A177" s="15" t="s">
        <v>95</v>
      </c>
      <c r="B177" s="18" t="s">
        <v>50</v>
      </c>
      <c r="C177" s="20" t="s">
        <v>51</v>
      </c>
      <c r="D177" s="28">
        <v>184</v>
      </c>
      <c r="E177" s="40">
        <v>5289.73</v>
      </c>
      <c r="F177" s="39">
        <f t="shared" si="6"/>
        <v>34784.384080094824</v>
      </c>
      <c r="G177" s="36">
        <f t="shared" si="8"/>
        <v>5575461.500000004</v>
      </c>
      <c r="H177" s="34">
        <f t="shared" si="7"/>
        <v>0.8649073090020019</v>
      </c>
    </row>
    <row r="178" spans="1:8" s="10" customFormat="1" ht="15" customHeight="1">
      <c r="A178" s="15" t="s">
        <v>145</v>
      </c>
      <c r="B178" s="18" t="s">
        <v>52</v>
      </c>
      <c r="C178" s="20" t="s">
        <v>53</v>
      </c>
      <c r="D178" s="28">
        <v>142</v>
      </c>
      <c r="E178" s="40">
        <v>3803.085</v>
      </c>
      <c r="F178" s="39">
        <f t="shared" si="6"/>
        <v>37338.10840409825</v>
      </c>
      <c r="G178" s="36">
        <f t="shared" si="8"/>
        <v>5579264.585000004</v>
      </c>
      <c r="H178" s="34">
        <f t="shared" si="7"/>
        <v>0.8654972720056484</v>
      </c>
    </row>
    <row r="179" spans="1:8" ht="15" customHeight="1">
      <c r="A179" s="15" t="s">
        <v>145</v>
      </c>
      <c r="B179" s="18" t="s">
        <v>54</v>
      </c>
      <c r="C179" s="20" t="s">
        <v>55</v>
      </c>
      <c r="D179" s="28">
        <v>3099</v>
      </c>
      <c r="E179" s="40">
        <v>82016.767</v>
      </c>
      <c r="F179" s="39">
        <f t="shared" si="6"/>
        <v>37784.95682474292</v>
      </c>
      <c r="G179" s="36">
        <f t="shared" si="8"/>
        <v>5661281.352000004</v>
      </c>
      <c r="H179" s="34">
        <f t="shared" si="7"/>
        <v>0.8782203266333262</v>
      </c>
    </row>
    <row r="180" spans="1:8" ht="15" customHeight="1">
      <c r="A180" s="15" t="s">
        <v>83</v>
      </c>
      <c r="B180" s="18" t="s">
        <v>56</v>
      </c>
      <c r="C180" s="20" t="s">
        <v>57</v>
      </c>
      <c r="D180" s="28">
        <v>755</v>
      </c>
      <c r="E180" s="40">
        <v>19137.645</v>
      </c>
      <c r="F180" s="39">
        <f t="shared" si="6"/>
        <v>39451.04008356305</v>
      </c>
      <c r="G180" s="36">
        <f t="shared" si="8"/>
        <v>5680418.997000003</v>
      </c>
      <c r="H180" s="34">
        <f t="shared" si="7"/>
        <v>0.88118910133253</v>
      </c>
    </row>
    <row r="181" spans="1:8" ht="15" customHeight="1">
      <c r="A181" s="15" t="s">
        <v>86</v>
      </c>
      <c r="B181" s="18" t="s">
        <v>58</v>
      </c>
      <c r="C181" s="20" t="s">
        <v>59</v>
      </c>
      <c r="D181" s="33">
        <v>961</v>
      </c>
      <c r="E181" s="40">
        <v>24169.742</v>
      </c>
      <c r="F181" s="39">
        <f t="shared" si="6"/>
        <v>39760.45751750267</v>
      </c>
      <c r="G181" s="36">
        <f t="shared" si="8"/>
        <v>5704588.739000003</v>
      </c>
      <c r="H181" s="34">
        <f t="shared" si="7"/>
        <v>0.8849384925735049</v>
      </c>
    </row>
    <row r="182" spans="1:8" ht="15" customHeight="1">
      <c r="A182" s="15" t="s">
        <v>295</v>
      </c>
      <c r="B182" s="18" t="s">
        <v>60</v>
      </c>
      <c r="C182" s="20" t="s">
        <v>61</v>
      </c>
      <c r="D182" s="28">
        <v>425</v>
      </c>
      <c r="E182" s="40">
        <v>9967.555</v>
      </c>
      <c r="F182" s="39">
        <f t="shared" si="6"/>
        <v>42638.3400944364</v>
      </c>
      <c r="G182" s="36">
        <f t="shared" si="8"/>
        <v>5714556.294000003</v>
      </c>
      <c r="H182" s="34">
        <f t="shared" si="7"/>
        <v>0.8864847342922181</v>
      </c>
    </row>
    <row r="183" spans="1:8" ht="15" customHeight="1">
      <c r="A183" s="15" t="s">
        <v>145</v>
      </c>
      <c r="B183" s="18" t="s">
        <v>62</v>
      </c>
      <c r="C183" s="20" t="s">
        <v>63</v>
      </c>
      <c r="D183" s="28">
        <v>2486</v>
      </c>
      <c r="E183" s="40">
        <v>57529.998</v>
      </c>
      <c r="F183" s="39">
        <f t="shared" si="6"/>
        <v>43212.23859594085</v>
      </c>
      <c r="G183" s="36">
        <f t="shared" si="8"/>
        <v>5772086.292000002</v>
      </c>
      <c r="H183" s="34">
        <f t="shared" si="7"/>
        <v>0.895409218078371</v>
      </c>
    </row>
    <row r="184" spans="1:8" ht="15" customHeight="1">
      <c r="A184" s="15" t="s">
        <v>295</v>
      </c>
      <c r="B184" s="18" t="s">
        <v>64</v>
      </c>
      <c r="C184" s="20" t="s">
        <v>65</v>
      </c>
      <c r="D184" s="28">
        <v>252</v>
      </c>
      <c r="E184" s="40">
        <v>5398.693</v>
      </c>
      <c r="F184" s="39">
        <f t="shared" si="6"/>
        <v>46677.96446288018</v>
      </c>
      <c r="G184" s="36">
        <f t="shared" si="8"/>
        <v>5777484.985000002</v>
      </c>
      <c r="H184" s="34">
        <f t="shared" si="7"/>
        <v>0.8962467037348961</v>
      </c>
    </row>
    <row r="185" spans="1:8" ht="15" customHeight="1">
      <c r="A185" s="15" t="s">
        <v>83</v>
      </c>
      <c r="B185" s="18" t="s">
        <v>66</v>
      </c>
      <c r="C185" s="20" t="s">
        <v>67</v>
      </c>
      <c r="D185" s="28">
        <v>204</v>
      </c>
      <c r="E185" s="40">
        <v>3778.004</v>
      </c>
      <c r="F185" s="39">
        <f t="shared" si="6"/>
        <v>53996.766546567975</v>
      </c>
      <c r="G185" s="36">
        <f t="shared" si="8"/>
        <v>5781262.989000002</v>
      </c>
      <c r="H185" s="34">
        <f t="shared" si="7"/>
        <v>0.8968327759861419</v>
      </c>
    </row>
    <row r="186" spans="1:8" ht="15" customHeight="1">
      <c r="A186" s="15" t="s">
        <v>145</v>
      </c>
      <c r="B186" s="18" t="s">
        <v>68</v>
      </c>
      <c r="C186" s="20" t="s">
        <v>69</v>
      </c>
      <c r="D186" s="33">
        <v>564</v>
      </c>
      <c r="E186" s="40">
        <v>10249.37</v>
      </c>
      <c r="F186" s="39">
        <f t="shared" si="6"/>
        <v>55027.77243869623</v>
      </c>
      <c r="G186" s="36">
        <f t="shared" si="8"/>
        <v>5791512.359000002</v>
      </c>
      <c r="H186" s="34">
        <f t="shared" si="7"/>
        <v>0.8984227349564738</v>
      </c>
    </row>
    <row r="187" spans="1:8" ht="15" customHeight="1">
      <c r="A187" s="15" t="s">
        <v>295</v>
      </c>
      <c r="B187" s="18" t="s">
        <v>70</v>
      </c>
      <c r="C187" s="20" t="s">
        <v>71</v>
      </c>
      <c r="D187" s="28">
        <v>261</v>
      </c>
      <c r="E187" s="40">
        <v>4737.256</v>
      </c>
      <c r="F187" s="39">
        <f t="shared" si="6"/>
        <v>55095.18590508936</v>
      </c>
      <c r="G187" s="36">
        <f t="shared" si="8"/>
        <v>5796249.615000002</v>
      </c>
      <c r="H187" s="34">
        <f t="shared" si="7"/>
        <v>0.8991576135560326</v>
      </c>
    </row>
    <row r="188" spans="1:8" ht="15" customHeight="1">
      <c r="A188" s="15" t="s">
        <v>295</v>
      </c>
      <c r="B188" s="18" t="s">
        <v>72</v>
      </c>
      <c r="C188" s="20" t="s">
        <v>73</v>
      </c>
      <c r="D188" s="28">
        <v>2779</v>
      </c>
      <c r="E188" s="40">
        <v>49568.167</v>
      </c>
      <c r="F188" s="39">
        <f t="shared" si="6"/>
        <v>56064.20749833255</v>
      </c>
      <c r="G188" s="36">
        <f t="shared" si="8"/>
        <v>5845817.782000002</v>
      </c>
      <c r="H188" s="34">
        <f t="shared" si="7"/>
        <v>0.9068469985391648</v>
      </c>
    </row>
    <row r="189" spans="1:8" ht="15" customHeight="1">
      <c r="A189" s="15" t="s">
        <v>145</v>
      </c>
      <c r="B189" s="18" t="s">
        <v>74</v>
      </c>
      <c r="C189" s="20" t="s">
        <v>227</v>
      </c>
      <c r="D189" s="28">
        <v>3384</v>
      </c>
      <c r="E189" s="40">
        <v>59414.643</v>
      </c>
      <c r="F189" s="39">
        <f t="shared" si="6"/>
        <v>56955.65653739601</v>
      </c>
      <c r="G189" s="36">
        <f t="shared" si="8"/>
        <v>5905232.425000003</v>
      </c>
      <c r="H189" s="34">
        <f t="shared" si="7"/>
        <v>0.9160638425604974</v>
      </c>
    </row>
    <row r="190" spans="1:8" ht="15" customHeight="1">
      <c r="A190" s="15" t="s">
        <v>295</v>
      </c>
      <c r="B190" s="18" t="s">
        <v>228</v>
      </c>
      <c r="C190" s="20" t="s">
        <v>229</v>
      </c>
      <c r="D190" s="28">
        <v>1511</v>
      </c>
      <c r="E190" s="40">
        <v>24880.545</v>
      </c>
      <c r="F190" s="39">
        <f t="shared" si="6"/>
        <v>60730.18095061825</v>
      </c>
      <c r="G190" s="36">
        <f t="shared" si="8"/>
        <v>5930112.9700000025</v>
      </c>
      <c r="H190" s="34">
        <f t="shared" si="7"/>
        <v>0.919923498881764</v>
      </c>
    </row>
    <row r="191" spans="1:8" ht="15" customHeight="1">
      <c r="A191" s="15" t="s">
        <v>145</v>
      </c>
      <c r="B191" s="18" t="s">
        <v>230</v>
      </c>
      <c r="C191" s="20" t="s">
        <v>231</v>
      </c>
      <c r="D191" s="28">
        <v>27</v>
      </c>
      <c r="E191" s="40">
        <v>436.818</v>
      </c>
      <c r="F191" s="39">
        <f t="shared" si="6"/>
        <v>61810.63967144211</v>
      </c>
      <c r="G191" s="36">
        <f t="shared" si="8"/>
        <v>5930549.7880000025</v>
      </c>
      <c r="H191" s="34">
        <f t="shared" si="7"/>
        <v>0.9199912613586286</v>
      </c>
    </row>
    <row r="192" spans="1:8" ht="15" customHeight="1">
      <c r="A192" s="15" t="s">
        <v>295</v>
      </c>
      <c r="B192" s="18" t="s">
        <v>232</v>
      </c>
      <c r="C192" s="20" t="s">
        <v>233</v>
      </c>
      <c r="D192" s="28">
        <v>692</v>
      </c>
      <c r="E192" s="40">
        <v>10186.996</v>
      </c>
      <c r="F192" s="39">
        <f t="shared" si="6"/>
        <v>67929.74101491745</v>
      </c>
      <c r="G192" s="36">
        <f t="shared" si="8"/>
        <v>5940736.784000003</v>
      </c>
      <c r="H192" s="34">
        <f t="shared" si="7"/>
        <v>0.9215715444073367</v>
      </c>
    </row>
    <row r="193" spans="1:8" ht="15" customHeight="1">
      <c r="A193" s="15" t="s">
        <v>160</v>
      </c>
      <c r="B193" s="18" t="s">
        <v>234</v>
      </c>
      <c r="C193" s="20" t="s">
        <v>235</v>
      </c>
      <c r="D193" s="28">
        <v>22547</v>
      </c>
      <c r="E193" s="40">
        <v>283230.243</v>
      </c>
      <c r="F193" s="39">
        <f t="shared" si="6"/>
        <v>79606.61178403889</v>
      </c>
      <c r="G193" s="36">
        <f t="shared" si="8"/>
        <v>6223967.027000003</v>
      </c>
      <c r="H193" s="34">
        <f t="shared" si="7"/>
        <v>0.9655083391105398</v>
      </c>
    </row>
    <row r="194" spans="1:8" ht="15" customHeight="1">
      <c r="A194" s="2" t="s">
        <v>128</v>
      </c>
      <c r="B194" s="4" t="s">
        <v>236</v>
      </c>
      <c r="C194" s="5" t="s">
        <v>237</v>
      </c>
      <c r="D194" s="28">
        <v>1759</v>
      </c>
      <c r="E194" s="40">
        <v>20346.231</v>
      </c>
      <c r="F194" s="39">
        <f t="shared" si="6"/>
        <v>86453.35836401346</v>
      </c>
      <c r="G194" s="36">
        <f t="shared" si="8"/>
        <v>6244313.258000002</v>
      </c>
      <c r="H194" s="34">
        <f t="shared" si="7"/>
        <v>0.9686645987139004</v>
      </c>
    </row>
    <row r="195" spans="1:8" ht="15" customHeight="1">
      <c r="A195" s="15" t="s">
        <v>128</v>
      </c>
      <c r="B195" s="18" t="s">
        <v>238</v>
      </c>
      <c r="C195" s="20" t="s">
        <v>239</v>
      </c>
      <c r="D195" s="28">
        <v>221</v>
      </c>
      <c r="E195" s="40">
        <v>2538.161</v>
      </c>
      <c r="F195" s="39">
        <f t="shared" si="6"/>
        <v>87070.91472920749</v>
      </c>
      <c r="G195" s="36">
        <f t="shared" si="8"/>
        <v>6246851.419000003</v>
      </c>
      <c r="H195" s="34">
        <f t="shared" si="7"/>
        <v>0.9690583372412536</v>
      </c>
    </row>
    <row r="196" spans="1:8" ht="15" customHeight="1">
      <c r="A196" s="15" t="s">
        <v>295</v>
      </c>
      <c r="B196" s="18" t="s">
        <v>240</v>
      </c>
      <c r="C196" s="20" t="s">
        <v>241</v>
      </c>
      <c r="D196" s="28">
        <v>14130</v>
      </c>
      <c r="E196" s="40">
        <v>145491.166</v>
      </c>
      <c r="F196" s="39">
        <f t="shared" si="6"/>
        <v>97119.29863837919</v>
      </c>
      <c r="G196" s="36">
        <f t="shared" si="8"/>
        <v>6392342.585000003</v>
      </c>
      <c r="H196" s="34">
        <f t="shared" si="7"/>
        <v>0.991628015620097</v>
      </c>
    </row>
    <row r="197" spans="1:8" ht="15" customHeight="1">
      <c r="A197" s="16" t="s">
        <v>160</v>
      </c>
      <c r="B197" s="16" t="s">
        <v>242</v>
      </c>
      <c r="C197" s="21" t="s">
        <v>243</v>
      </c>
      <c r="D197" s="28">
        <v>3291</v>
      </c>
      <c r="E197" s="40">
        <v>30756.698</v>
      </c>
      <c r="F197" s="39">
        <f aca="true" t="shared" si="9" ref="F197:F206">(D197*1000000000)/(E197*1000)</f>
        <v>107001.08314618169</v>
      </c>
      <c r="G197" s="36">
        <f t="shared" si="8"/>
        <v>6423099.283000003</v>
      </c>
      <c r="H197" s="34">
        <f aca="true" t="shared" si="10" ref="H197:H204">G197/6446311</f>
        <v>0.9963992247659169</v>
      </c>
    </row>
    <row r="198" spans="1:8" s="10" customFormat="1" ht="15" customHeight="1">
      <c r="A198" s="15" t="s">
        <v>145</v>
      </c>
      <c r="B198" s="18" t="s">
        <v>244</v>
      </c>
      <c r="C198" s="20" t="s">
        <v>245</v>
      </c>
      <c r="D198" s="28">
        <v>1722</v>
      </c>
      <c r="E198" s="40">
        <v>15863.747</v>
      </c>
      <c r="F198" s="39">
        <f t="shared" si="9"/>
        <v>108549.38622003995</v>
      </c>
      <c r="G198" s="36">
        <f aca="true" t="shared" si="11" ref="G198:G204">G197+E198</f>
        <v>6438963.030000003</v>
      </c>
      <c r="H198" s="34">
        <f t="shared" si="10"/>
        <v>0.9988601279088153</v>
      </c>
    </row>
    <row r="199" spans="1:8" s="10" customFormat="1" ht="15" customHeight="1">
      <c r="A199" s="15" t="s">
        <v>83</v>
      </c>
      <c r="B199" s="18" t="s">
        <v>246</v>
      </c>
      <c r="C199" s="20" t="s">
        <v>247</v>
      </c>
      <c r="D199" s="28">
        <v>39</v>
      </c>
      <c r="E199" s="40">
        <v>328.305</v>
      </c>
      <c r="F199" s="39">
        <f t="shared" si="9"/>
        <v>118791.97697263215</v>
      </c>
      <c r="G199" s="36">
        <f t="shared" si="11"/>
        <v>6439291.335000003</v>
      </c>
      <c r="H199" s="34">
        <f t="shared" si="10"/>
        <v>0.9989110570371182</v>
      </c>
    </row>
    <row r="200" spans="1:8" ht="15" customHeight="1">
      <c r="A200" s="15" t="s">
        <v>128</v>
      </c>
      <c r="B200" s="18" t="s">
        <v>248</v>
      </c>
      <c r="C200" s="20" t="s">
        <v>249</v>
      </c>
      <c r="D200" s="28">
        <v>339</v>
      </c>
      <c r="E200" s="40">
        <v>1914.404</v>
      </c>
      <c r="F200" s="39">
        <f t="shared" si="9"/>
        <v>177078.61036646392</v>
      </c>
      <c r="G200" s="36">
        <f t="shared" si="11"/>
        <v>6441205.739000003</v>
      </c>
      <c r="H200" s="34">
        <f t="shared" si="10"/>
        <v>0.999208033711064</v>
      </c>
    </row>
    <row r="201" spans="1:8" ht="15" customHeight="1">
      <c r="A201" s="15" t="s">
        <v>86</v>
      </c>
      <c r="B201" s="18" t="s">
        <v>250</v>
      </c>
      <c r="C201" s="20" t="s">
        <v>251</v>
      </c>
      <c r="D201" s="28">
        <v>354</v>
      </c>
      <c r="E201" s="40">
        <v>1294.368</v>
      </c>
      <c r="F201" s="39">
        <f t="shared" si="9"/>
        <v>273492.54616925016</v>
      </c>
      <c r="G201" s="36">
        <f t="shared" si="11"/>
        <v>6442500.107000003</v>
      </c>
      <c r="H201" s="34">
        <f t="shared" si="10"/>
        <v>0.9994088257609667</v>
      </c>
    </row>
    <row r="202" spans="1:8" ht="15" customHeight="1">
      <c r="A202" s="15" t="s">
        <v>128</v>
      </c>
      <c r="B202" s="18" t="s">
        <v>252</v>
      </c>
      <c r="C202" s="20" t="s">
        <v>253</v>
      </c>
      <c r="D202" s="28">
        <v>970</v>
      </c>
      <c r="E202" s="40">
        <v>2605.958</v>
      </c>
      <c r="F202" s="39">
        <f t="shared" si="9"/>
        <v>372223.957561864</v>
      </c>
      <c r="G202" s="36">
        <f t="shared" si="11"/>
        <v>6445106.065000002</v>
      </c>
      <c r="H202" s="34">
        <f t="shared" si="10"/>
        <v>0.9998130814662839</v>
      </c>
    </row>
    <row r="203" spans="1:8" s="3" customFormat="1" ht="15" customHeight="1">
      <c r="A203" s="15" t="s">
        <v>128</v>
      </c>
      <c r="B203" s="18" t="s">
        <v>254</v>
      </c>
      <c r="C203" s="20" t="s">
        <v>255</v>
      </c>
      <c r="D203" s="28">
        <v>303</v>
      </c>
      <c r="E203" s="40">
        <v>639.753</v>
      </c>
      <c r="F203" s="39">
        <f t="shared" si="9"/>
        <v>473620.2878298343</v>
      </c>
      <c r="G203" s="36">
        <f t="shared" si="11"/>
        <v>6445745.818000002</v>
      </c>
      <c r="H203" s="34">
        <f t="shared" si="10"/>
        <v>0.9999123247389091</v>
      </c>
    </row>
    <row r="204" spans="1:8" s="3" customFormat="1" ht="15" customHeight="1">
      <c r="A204" s="15" t="s">
        <v>128</v>
      </c>
      <c r="B204" s="18" t="s">
        <v>256</v>
      </c>
      <c r="C204" s="20" t="s">
        <v>257</v>
      </c>
      <c r="D204" s="28">
        <v>532</v>
      </c>
      <c r="E204" s="43">
        <v>565.439</v>
      </c>
      <c r="F204" s="39">
        <f t="shared" si="9"/>
        <v>940861.8790002104</v>
      </c>
      <c r="G204" s="36">
        <f t="shared" si="11"/>
        <v>6446311.257000002</v>
      </c>
      <c r="H204" s="34">
        <f t="shared" si="10"/>
        <v>1.0000000398677635</v>
      </c>
    </row>
    <row r="205" spans="1:7" s="6" customFormat="1" ht="15" customHeight="1">
      <c r="A205" s="30"/>
      <c r="B205" s="30"/>
      <c r="C205" s="30"/>
      <c r="D205" s="25"/>
      <c r="E205" s="38"/>
      <c r="F205" s="39"/>
      <c r="G205" s="38"/>
    </row>
    <row r="206" spans="1:6" ht="15" customHeight="1">
      <c r="A206" s="17" t="s">
        <v>258</v>
      </c>
      <c r="B206" s="19" t="s">
        <v>259</v>
      </c>
      <c r="C206" s="22" t="s">
        <v>260</v>
      </c>
      <c r="D206" s="29">
        <f>SUM(D57:D205)</f>
        <v>87350</v>
      </c>
      <c r="E206" s="38">
        <f>SUM(E4:E204)</f>
        <v>6446311.257000002</v>
      </c>
      <c r="F206" s="39">
        <f t="shared" si="9"/>
        <v>13550.385098942792</v>
      </c>
    </row>
  </sheetData>
  <printOptions gridLines="1"/>
  <pageMargins left="0.249" right="0.249" top="1" bottom="1" header="0.499" footer="0.499"/>
  <pageSetup firstPageNumber="1" useFirstPageNumber="1" horizontalDpi="600" verticalDpi="600" orientation="portrait"/>
  <headerFooter alignWithMargins="0">
    <oddHeader>&amp;C&amp;"MS Sans Serif,Bold"&amp;10Table 1.2 World Petroleum Consumption, 1980-2000
(Thousand Barrels per Day)</oddHeader>
    <oddFooter>&amp;L&amp;"Arial,Regular"&amp;10Source: Energy Information Administration,
International Energy Database, April 2002
.&amp;C&amp;"Arial,Regular"&amp;10Page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w</cp:lastModifiedBy>
  <dcterms:modified xsi:type="dcterms:W3CDTF">2004-04-22T17:00:24Z</dcterms:modified>
  <cp:category/>
  <cp:version/>
  <cp:contentType/>
  <cp:contentStatus/>
</cp:coreProperties>
</file>